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orksheets/sheet5.xml" ContentType="application/vnd.openxmlformats-officedocument.spreadsheetml.worksheet+xml"/>
  <Override PartName="/xl/connections.xml" ContentType="application/vnd.openxmlformats-officedocument.spreadsheetml.connections+xml"/>
  <Override PartName="/xl/comments1.xml" ContentType="application/vnd.openxmlformats-officedocument.spreadsheetml.comments+xml"/>
  <Override PartName="/xl/comments2.xml" ContentType="application/vnd.openxmlformats-officedocument.spreadsheetml.comment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alcChain.xml" ContentType="application/vnd.openxmlformats-officedocument.spreadsheetml.calcChain+xml"/>
  <Override PartName="/customXml/itemProps2.xml" ContentType="application/vnd.openxmlformats-officedocument.customXmlProperties+xml"/>
  <Override PartName="/customXml/itemProps3.xml" ContentType="application/vnd.openxmlformats-officedocument.customXmlProperties+xml"/>
  <Override PartName="/customXml/itemProps1.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S:\Share\Education Initiatives\National Summer Transportation Institute\2025\"/>
    </mc:Choice>
  </mc:AlternateContent>
  <xr:revisionPtr revIDLastSave="0" documentId="13_ncr:1_{365C9AD7-E9EE-4026-9F10-FF84CE7BBB4A}" xr6:coauthVersionLast="47" xr6:coauthVersionMax="47" xr10:uidLastSave="{00000000-0000-0000-0000-000000000000}"/>
  <workbookProtection workbookAlgorithmName="SHA-512" workbookHashValue="8bMbkI5KFEO3iyHQdAYzWyTtB1w+HZXhj/+HCCNbG9eLZgQjNi2CLukP+smRKTEvD1SFAq56kMLlbXoiTqBB8A==" workbookSaltValue="XSuxb0o1o5IfuhQBm/lusw==" workbookSpinCount="100000" lockStructure="1"/>
  <bookViews>
    <workbookView xWindow="1050" yWindow="-120" windowWidth="37470" windowHeight="21840" activeTab="4" xr2:uid="{338CEE86-083E-43EF-8412-D1E7B477EBE9}"/>
  </bookViews>
  <sheets>
    <sheet name="Table A-Staffing" sheetId="2" r:id="rId1"/>
    <sheet name="Table B-IAC" sheetId="3" r:id="rId2"/>
    <sheet name="Table C-Partners" sheetId="4" r:id="rId3"/>
    <sheet name="Table D-Plan" sheetId="6" r:id="rId4"/>
    <sheet name="Table E-Budget" sheetId="1" r:id="rId5"/>
  </sheets>
  <definedNames>
    <definedName name="_xlnm._FilterDatabase" localSheetId="0" hidden="1">'Table A-Staffing'!$AB$1:$AC$53</definedName>
    <definedName name="_xlnm.Print_Area" localSheetId="4">'Table E-Budget'!$A$1:$L$146</definedName>
    <definedName name="_xlnm.Print_Titles" localSheetId="0">'Table A-Staffing'!$1:$9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6" i="1" l="1"/>
  <c r="D47" i="1"/>
  <c r="D48" i="1"/>
  <c r="D49" i="1"/>
  <c r="D50" i="1"/>
  <c r="B41" i="1"/>
  <c r="D41" i="1" s="1"/>
  <c r="K66" i="1"/>
  <c r="K67" i="1"/>
  <c r="K68" i="1"/>
  <c r="K57" i="1"/>
  <c r="K58" i="1"/>
  <c r="K59" i="1"/>
  <c r="K56" i="1"/>
  <c r="B50" i="1"/>
  <c r="B49" i="1"/>
  <c r="B48" i="1"/>
  <c r="B47" i="1"/>
  <c r="B46" i="1"/>
  <c r="B45" i="1"/>
  <c r="D45" i="1" s="1"/>
  <c r="B44" i="1"/>
  <c r="D44" i="1" s="1"/>
  <c r="B43" i="1"/>
  <c r="D43" i="1" s="1"/>
  <c r="B42" i="1"/>
  <c r="D42" i="1" s="1"/>
  <c r="D34" i="1" l="1"/>
  <c r="D33" i="1"/>
  <c r="D32" i="1"/>
  <c r="D31" i="1"/>
  <c r="D30" i="1"/>
  <c r="D29" i="1"/>
  <c r="C34" i="1"/>
  <c r="C33" i="1"/>
  <c r="C32" i="1"/>
  <c r="C31" i="1"/>
  <c r="C30" i="1"/>
  <c r="B34" i="1"/>
  <c r="B33" i="1"/>
  <c r="B32" i="1"/>
  <c r="B31" i="1"/>
  <c r="B30" i="1"/>
  <c r="B29" i="1"/>
  <c r="C29" i="1" s="1"/>
  <c r="B28" i="1"/>
  <c r="B27" i="1"/>
  <c r="C27" i="1" s="1"/>
  <c r="B26" i="1"/>
  <c r="C26" i="1" s="1"/>
  <c r="F47" i="4"/>
  <c r="E47" i="4"/>
  <c r="C28" i="1" l="1"/>
  <c r="J16" i="2"/>
  <c r="A1" i="6"/>
  <c r="A1" i="4"/>
  <c r="A25" i="1" l="1"/>
  <c r="B25" i="1"/>
  <c r="K25" i="1" s="1"/>
  <c r="A26" i="1"/>
  <c r="A27" i="1"/>
  <c r="A28" i="1"/>
  <c r="A29" i="1"/>
  <c r="A30" i="1"/>
  <c r="A31" i="1"/>
  <c r="K28" i="1" l="1"/>
  <c r="C25" i="1"/>
  <c r="K29" i="1"/>
  <c r="K27" i="1"/>
  <c r="K30" i="1"/>
  <c r="K26" i="1"/>
  <c r="K31" i="1"/>
  <c r="B4" i="6" l="1"/>
  <c r="C4" i="4"/>
  <c r="B3" i="6"/>
  <c r="C3" i="4"/>
  <c r="J37" i="2" l="1"/>
  <c r="J34" i="2"/>
  <c r="J31" i="2"/>
  <c r="J28" i="2"/>
  <c r="J25" i="2"/>
  <c r="J22" i="2"/>
  <c r="J19" i="2"/>
  <c r="N22" i="2" l="1"/>
  <c r="B3" i="3" l="1"/>
  <c r="B4" i="3"/>
  <c r="G4" i="1" l="1"/>
  <c r="F4" i="1"/>
  <c r="J15" i="1" l="1"/>
  <c r="I15" i="1"/>
  <c r="H15" i="1"/>
  <c r="G15" i="1"/>
  <c r="E15" i="1"/>
  <c r="K8" i="1"/>
  <c r="B44" i="4"/>
  <c r="B40" i="4"/>
  <c r="B32" i="4"/>
  <c r="B36" i="4"/>
  <c r="B28" i="4"/>
  <c r="B24" i="4"/>
  <c r="B20" i="4"/>
  <c r="B16" i="4"/>
  <c r="F42" i="4"/>
  <c r="E42" i="4"/>
  <c r="D42" i="4"/>
  <c r="C42" i="4"/>
  <c r="B42" i="4"/>
  <c r="F38" i="4"/>
  <c r="E38" i="4"/>
  <c r="D38" i="4"/>
  <c r="C38" i="4"/>
  <c r="B38" i="4"/>
  <c r="F34" i="4"/>
  <c r="E34" i="4"/>
  <c r="D34" i="4"/>
  <c r="C34" i="4"/>
  <c r="B34" i="4"/>
  <c r="F30" i="4"/>
  <c r="E30" i="4"/>
  <c r="D30" i="4"/>
  <c r="C30" i="4"/>
  <c r="B30" i="4"/>
  <c r="F26" i="4"/>
  <c r="E26" i="4"/>
  <c r="D26" i="4"/>
  <c r="C26" i="4"/>
  <c r="B26" i="4"/>
  <c r="F22" i="4"/>
  <c r="E22" i="4"/>
  <c r="D22" i="4"/>
  <c r="C22" i="4"/>
  <c r="B22" i="4"/>
  <c r="F18" i="4"/>
  <c r="E18" i="4"/>
  <c r="D18" i="4"/>
  <c r="C18" i="4"/>
  <c r="B18" i="4"/>
  <c r="F14" i="4"/>
  <c r="E14" i="4"/>
  <c r="D14" i="4"/>
  <c r="C14" i="4"/>
  <c r="B14" i="4"/>
  <c r="F10" i="4"/>
  <c r="E10" i="4"/>
  <c r="D10" i="4"/>
  <c r="C10" i="4"/>
  <c r="B10" i="4"/>
  <c r="K123" i="1" l="1"/>
  <c r="K124" i="1"/>
  <c r="K133" i="1"/>
  <c r="K132" i="1"/>
  <c r="K115" i="1"/>
  <c r="J136" i="1"/>
  <c r="I136" i="1"/>
  <c r="H136" i="1"/>
  <c r="G136" i="1"/>
  <c r="E136" i="1"/>
  <c r="J126" i="1"/>
  <c r="I126" i="1"/>
  <c r="H126" i="1"/>
  <c r="G126" i="1"/>
  <c r="E126" i="1"/>
  <c r="J118" i="1"/>
  <c r="I118" i="1"/>
  <c r="H118" i="1"/>
  <c r="G118" i="1"/>
  <c r="E118" i="1"/>
  <c r="E110" i="1"/>
  <c r="J110" i="1"/>
  <c r="I110" i="1"/>
  <c r="H110" i="1"/>
  <c r="G110" i="1"/>
  <c r="K135" i="1"/>
  <c r="K134" i="1"/>
  <c r="K131" i="1"/>
  <c r="K125" i="1"/>
  <c r="K117" i="1"/>
  <c r="K116" i="1"/>
  <c r="K109" i="1"/>
  <c r="K108" i="1"/>
  <c r="K107" i="1"/>
  <c r="K100" i="1"/>
  <c r="K99" i="1"/>
  <c r="K98" i="1"/>
  <c r="J101" i="1"/>
  <c r="I101" i="1"/>
  <c r="H101" i="1"/>
  <c r="G101" i="1"/>
  <c r="E101" i="1"/>
  <c r="J93" i="1"/>
  <c r="I93" i="1"/>
  <c r="H93" i="1"/>
  <c r="G93" i="1"/>
  <c r="E93" i="1"/>
  <c r="K92" i="1"/>
  <c r="K91" i="1"/>
  <c r="K90" i="1"/>
  <c r="E85" i="1"/>
  <c r="E77" i="1"/>
  <c r="J85" i="1"/>
  <c r="I85" i="1"/>
  <c r="H85" i="1"/>
  <c r="G85" i="1"/>
  <c r="J77" i="1"/>
  <c r="I77" i="1"/>
  <c r="H77" i="1"/>
  <c r="G77" i="1"/>
  <c r="J69" i="1"/>
  <c r="I69" i="1"/>
  <c r="H69" i="1"/>
  <c r="G69" i="1"/>
  <c r="E69" i="1"/>
  <c r="K84" i="1"/>
  <c r="K83" i="1"/>
  <c r="K82" i="1"/>
  <c r="K76" i="1"/>
  <c r="K75" i="1"/>
  <c r="K74" i="1"/>
  <c r="K65" i="1"/>
  <c r="K69" i="1" s="1"/>
  <c r="J60" i="1"/>
  <c r="I60" i="1"/>
  <c r="H60" i="1"/>
  <c r="G60" i="1"/>
  <c r="E60" i="1"/>
  <c r="J35" i="1"/>
  <c r="I35" i="1"/>
  <c r="H35" i="1"/>
  <c r="G35" i="1"/>
  <c r="E35" i="1"/>
  <c r="J51" i="1"/>
  <c r="I51" i="1"/>
  <c r="H51" i="1"/>
  <c r="G51" i="1"/>
  <c r="E51" i="1"/>
  <c r="K50" i="1"/>
  <c r="K46" i="1"/>
  <c r="K43" i="1"/>
  <c r="K42" i="1"/>
  <c r="K41" i="1"/>
  <c r="A50" i="1"/>
  <c r="A49" i="1"/>
  <c r="A48" i="1"/>
  <c r="A47" i="1"/>
  <c r="A46" i="1"/>
  <c r="A45" i="1"/>
  <c r="A44" i="1"/>
  <c r="A43" i="1"/>
  <c r="A42" i="1"/>
  <c r="A41" i="1"/>
  <c r="A34" i="1"/>
  <c r="A33" i="1"/>
  <c r="A32" i="1"/>
  <c r="A1" i="3"/>
  <c r="N37" i="2"/>
  <c r="N34" i="2"/>
  <c r="N31" i="2"/>
  <c r="N28" i="2"/>
  <c r="N25" i="2"/>
  <c r="N19" i="2"/>
  <c r="J10" i="2"/>
  <c r="N10" i="2" s="1"/>
  <c r="J13" i="2"/>
  <c r="N13" i="2" s="1"/>
  <c r="N16" i="2"/>
  <c r="D28" i="1" l="1"/>
  <c r="D27" i="1"/>
  <c r="D26" i="1"/>
  <c r="D25" i="1"/>
  <c r="K77" i="1"/>
  <c r="K101" i="1"/>
  <c r="K136" i="1"/>
  <c r="K126" i="1"/>
  <c r="K118" i="1"/>
  <c r="K93" i="1"/>
  <c r="K85" i="1"/>
  <c r="K110" i="1"/>
  <c r="K60" i="1"/>
  <c r="E13" i="1"/>
  <c r="I14" i="1"/>
  <c r="G14" i="1"/>
  <c r="H14" i="1"/>
  <c r="J14" i="1"/>
  <c r="H13" i="1"/>
  <c r="G13" i="1"/>
  <c r="I13" i="1"/>
  <c r="E14" i="1"/>
  <c r="J13" i="1"/>
  <c r="K47" i="1"/>
  <c r="K49" i="1"/>
  <c r="K48" i="1"/>
  <c r="K45" i="1"/>
  <c r="K44" i="1"/>
  <c r="K51" i="1" s="1"/>
  <c r="K32" i="1"/>
  <c r="K33" i="1"/>
  <c r="K34" i="1"/>
  <c r="K15" i="1"/>
  <c r="H16" i="1" l="1"/>
  <c r="K35" i="1"/>
  <c r="G16" i="1"/>
  <c r="J16" i="1"/>
  <c r="I16" i="1"/>
  <c r="K14" i="1"/>
  <c r="K13" i="1"/>
  <c r="E16" i="1"/>
  <c r="A1" i="1"/>
  <c r="C143" i="1" l="1"/>
  <c r="C144" i="1" s="1"/>
  <c r="K16" i="1"/>
  <c r="C146" i="1" l="1"/>
  <c r="A146" i="1"/>
  <c r="K146"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Eatmon, Robert (FHWA)</author>
  </authors>
  <commentList>
    <comment ref="A7" authorId="0" shapeId="0" xr:uid="{DC5EBD39-5B1A-4B4A-8EDC-7E480A754EC1}">
      <text>
        <r>
          <rPr>
            <sz val="8"/>
            <color indexed="81"/>
            <rFont val="Tahoma"/>
            <family val="2"/>
          </rPr>
          <t>Select more than one if applicable.</t>
        </r>
      </text>
    </comment>
    <comment ref="G9" authorId="0" shapeId="0" xr:uid="{81FF4F58-2B0C-4D7C-8D22-50077A25D686}">
      <text>
        <r>
          <rPr>
            <sz val="8"/>
            <color indexed="81"/>
            <rFont val="Tahoma"/>
            <family val="2"/>
          </rPr>
          <t>Enter the institution regular salary amount for the employee. If the Staff member is an hourly employee, then leave the Salary and Salary Hours blank and enter hourly rate in the appropriate field.</t>
        </r>
      </text>
    </comment>
    <comment ref="I9" authorId="0" shapeId="0" xr:uid="{0F887B0C-B933-4F66-8C1B-FC073A334B95}">
      <text>
        <r>
          <rPr>
            <sz val="8"/>
            <color indexed="81"/>
            <rFont val="Tahoma"/>
            <family val="2"/>
          </rPr>
          <t>How many hours does the individual currently work? 
Is the salary paid on a weekly (40 hours), biweekly (80 hours), monthly (173.33 hours), or some other basis? Is the salary for part-time or full-time work?  
Enter the normal work hours for the applicable period of time.</t>
        </r>
      </text>
    </comment>
    <comment ref="J9" authorId="0" shapeId="0" xr:uid="{3DC9A15A-6BAB-4651-8C43-9C8AD2F68C93}">
      <text>
        <r>
          <rPr>
            <sz val="8"/>
            <color indexed="81"/>
            <rFont val="Tahoma"/>
            <family val="2"/>
          </rPr>
          <t>Salary divided by Salary Hours (G10/I10) to calculate an estimated Hourly Salary Rate.</t>
        </r>
      </text>
    </comment>
    <comment ref="K9" authorId="0" shapeId="0" xr:uid="{195FFE1E-2DE6-4364-AEAB-E2097DC884B5}">
      <text>
        <r>
          <rPr>
            <sz val="8"/>
            <color indexed="81"/>
            <rFont val="Tahoma"/>
            <family val="2"/>
          </rPr>
          <t>Enter the hourly rate for non-salaried employees. Leave this blank if salary information is provided.</t>
        </r>
      </text>
    </comment>
    <comment ref="L9" authorId="0" shapeId="0" xr:uid="{CF38B6B1-3436-44AE-8521-99D0F8C540C5}">
      <text>
        <r>
          <rPr>
            <sz val="8"/>
            <color indexed="81"/>
            <rFont val="Tahoma"/>
            <family val="2"/>
          </rPr>
          <t>How many hours will this employee work on the NSTI program? 
Enter that number here.</t>
        </r>
      </text>
    </comment>
    <comment ref="N9" authorId="0" shapeId="0" xr:uid="{5F64069E-5918-49EE-9DDF-3A242EE1E925}">
      <text>
        <r>
          <rPr>
            <sz val="9"/>
            <color indexed="81"/>
            <rFont val="Tahoma"/>
            <family val="2"/>
          </rPr>
          <t>Multiply either the Salary Rate (J10) OR Hourly Rate (K10) by the NSTI Work Hours (L10) to calculate an estimated salary/wage cost for the project.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Eatmon, Robert (FHWA)</author>
    <author>Gottlieb, Joyce (FHWA)</author>
  </authors>
  <commentList>
    <comment ref="K3" authorId="0" shapeId="0" xr:uid="{6D80113D-0D1B-46C5-B25A-709518DFBAFC}">
      <text>
        <r>
          <rPr>
            <b/>
            <sz val="9"/>
            <color indexed="81"/>
            <rFont val="Tahoma"/>
            <family val="2"/>
          </rPr>
          <t>If your project will be using Advanced Construction, please place "X" here.</t>
        </r>
      </text>
    </comment>
    <comment ref="L3" authorId="0" shapeId="0" xr:uid="{39240AA6-3FC0-4B2E-9F31-C104C522A4E8}">
      <text>
        <r>
          <rPr>
            <sz val="8"/>
            <color indexed="81"/>
            <rFont val="Tahoma"/>
            <family val="2"/>
          </rPr>
          <t xml:space="preserve">This is the date the NSTI worksheet is submitted to the State DOT. If there is a modification to an existing submittal, provide the date the modification is submitted. </t>
        </r>
      </text>
    </comment>
    <comment ref="C7" authorId="1" shapeId="0" xr:uid="{F4612ADC-6D90-4513-AE30-3BE4147676D4}">
      <text>
        <r>
          <rPr>
            <b/>
            <sz val="9"/>
            <color indexed="81"/>
            <rFont val="Tahoma"/>
            <family val="2"/>
          </rPr>
          <t>Gottlieb, Joyce (FHWA):</t>
        </r>
        <r>
          <rPr>
            <sz val="9"/>
            <color indexed="81"/>
            <rFont val="Tahoma"/>
            <family val="2"/>
          </rPr>
          <t xml:space="preserve">
Leave this field blank.</t>
        </r>
      </text>
    </comment>
    <comment ref="A16" authorId="0" shapeId="0" xr:uid="{C052CC90-91A1-4E86-80CB-5A19D31F2A10}">
      <text>
        <r>
          <rPr>
            <sz val="8"/>
            <color indexed="81"/>
            <rFont val="Tahoma"/>
            <family val="2"/>
          </rPr>
          <t>These totals have conditional formatting and must equal the Total Funding and Contributions above. If the cell is highlighted you must adjust costs in the detail or modify the amounts identified in the Total Funding and Contribution to remain in balance.</t>
        </r>
      </text>
    </comment>
    <comment ref="E16" authorId="0" shapeId="0" xr:uid="{B80625C0-7DA4-44EC-A408-8BB5AF3F649E}">
      <text>
        <r>
          <rPr>
            <sz val="8"/>
            <color indexed="81"/>
            <rFont val="Tahoma"/>
            <family val="2"/>
          </rPr>
          <t>The total costs that will be paid with NSTI funds from the detail sections below.
This number must match the NSTI Funds requested in Cell B8.</t>
        </r>
      </text>
    </comment>
    <comment ref="G16" authorId="1" shapeId="0" xr:uid="{FA8463AA-12E0-4569-B565-30C81B4C272A}">
      <text>
        <r>
          <rPr>
            <b/>
            <sz val="9"/>
            <color indexed="81"/>
            <rFont val="Tahoma"/>
            <family val="2"/>
          </rPr>
          <t>Gottlieb, Joyce (FHWA):</t>
        </r>
        <r>
          <rPr>
            <sz val="9"/>
            <color indexed="81"/>
            <rFont val="Tahoma"/>
            <family val="2"/>
          </rPr>
          <t xml:space="preserve">
Leave this field blank.
</t>
        </r>
      </text>
    </comment>
    <comment ref="H16" authorId="0" shapeId="0" xr:uid="{1E9A5C32-AAF4-4363-966D-3C1DE30D711E}">
      <text>
        <r>
          <rPr>
            <sz val="8"/>
            <color indexed="81"/>
            <rFont val="Tahoma"/>
            <family val="2"/>
          </rPr>
          <t>The total costs that will be paid with 504(e) funds from the detail sections below.
This number must match the 504(e) number requested in Cell G8.</t>
        </r>
      </text>
    </comment>
    <comment ref="I16" authorId="0" shapeId="0" xr:uid="{1A7F30F2-8601-409A-B4DD-5B0B7DBE9ADD}">
      <text>
        <r>
          <rPr>
            <sz val="8"/>
            <color indexed="81"/>
            <rFont val="Tahoma"/>
            <family val="2"/>
          </rPr>
          <t>The total costs that will be paid with State/Local funds from the detail sections below.
This number must match the State/Local Funds number in Cell I8.</t>
        </r>
      </text>
    </comment>
    <comment ref="J16" authorId="0" shapeId="0" xr:uid="{15B5F726-FE75-41EA-B361-2EFB327FD829}">
      <text>
        <r>
          <rPr>
            <sz val="8"/>
            <color indexed="81"/>
            <rFont val="Tahoma"/>
            <family val="2"/>
          </rPr>
          <t>The total value of In-kind contributions that will be used towards the project identified in the In-Kind detail sections below.
This number must match the In-kind number in Cell J8.</t>
        </r>
      </text>
    </comment>
    <comment ref="G25" authorId="1" shapeId="0" xr:uid="{9A0E5C9A-F5C7-45D9-BB8F-C34921641F04}">
      <text>
        <r>
          <rPr>
            <b/>
            <sz val="9"/>
            <color indexed="81"/>
            <rFont val="Tahoma"/>
            <family val="2"/>
          </rPr>
          <t>Gottlieb, Joyce (FHWA):</t>
        </r>
        <r>
          <rPr>
            <sz val="9"/>
            <color indexed="81"/>
            <rFont val="Tahoma"/>
            <family val="2"/>
          </rPr>
          <t xml:space="preserve">
Leave these fields blank.</t>
        </r>
      </text>
    </comment>
    <comment ref="C40" authorId="0" shapeId="0" xr:uid="{B1872826-6A3C-410D-81EC-58BA365D74EC}">
      <text>
        <r>
          <rPr>
            <sz val="9"/>
            <color indexed="81"/>
            <rFont val="Tahoma"/>
            <family val="2"/>
          </rPr>
          <t>If a rate is entered here, it must be supported with an approval from the Cognizant Agency for Indirect Costs.</t>
        </r>
      </text>
    </comment>
    <comment ref="G40" authorId="1" shapeId="0" xr:uid="{20B6A130-EAFF-4BFB-8EA7-B2EB4DC550F1}">
      <text>
        <r>
          <rPr>
            <b/>
            <sz val="9"/>
            <color indexed="81"/>
            <rFont val="Tahoma"/>
            <family val="2"/>
          </rPr>
          <t>Gottlieb, Joyce (FHWA):</t>
        </r>
        <r>
          <rPr>
            <sz val="9"/>
            <color indexed="81"/>
            <rFont val="Tahoma"/>
            <family val="2"/>
          </rPr>
          <t xml:space="preserve">
Leave these fields blank.</t>
        </r>
      </text>
    </comment>
    <comment ref="G56" authorId="1" shapeId="0" xr:uid="{1D61AEB4-B1A5-41BD-B025-9D528272C64D}">
      <text>
        <r>
          <rPr>
            <b/>
            <sz val="9"/>
            <color indexed="81"/>
            <rFont val="Tahoma"/>
            <family val="2"/>
          </rPr>
          <t>Gottlieb, Joyce (FHWA):</t>
        </r>
        <r>
          <rPr>
            <sz val="9"/>
            <color indexed="81"/>
            <rFont val="Tahoma"/>
            <family val="2"/>
          </rPr>
          <t xml:space="preserve">
Leave these fields blank.</t>
        </r>
      </text>
    </comment>
    <comment ref="G65" authorId="1" shapeId="0" xr:uid="{415DDB2E-2B39-4431-90F0-24B7148C846C}">
      <text>
        <r>
          <rPr>
            <b/>
            <sz val="9"/>
            <color indexed="81"/>
            <rFont val="Tahoma"/>
            <family val="2"/>
          </rPr>
          <t>Gottlieb, Joyce (FHWA):</t>
        </r>
        <r>
          <rPr>
            <sz val="9"/>
            <color indexed="81"/>
            <rFont val="Tahoma"/>
            <family val="2"/>
          </rPr>
          <t xml:space="preserve">
Leave these fields blank.</t>
        </r>
      </text>
    </comment>
    <comment ref="G74" authorId="1" shapeId="0" xr:uid="{8BF12A79-D715-43C2-9AA8-AF0E86EA6E11}">
      <text>
        <r>
          <rPr>
            <b/>
            <sz val="9"/>
            <color indexed="81"/>
            <rFont val="Tahoma"/>
            <family val="2"/>
          </rPr>
          <t>Gottlieb, Joyce (FHWA):</t>
        </r>
        <r>
          <rPr>
            <sz val="9"/>
            <color indexed="81"/>
            <rFont val="Tahoma"/>
            <family val="2"/>
          </rPr>
          <t xml:space="preserve">
Leave these fields blank.</t>
        </r>
      </text>
    </comment>
    <comment ref="G82" authorId="1" shapeId="0" xr:uid="{C5F1801B-C72F-48DF-8CAA-47F4B674B519}">
      <text>
        <r>
          <rPr>
            <b/>
            <sz val="9"/>
            <color indexed="81"/>
            <rFont val="Tahoma"/>
            <family val="2"/>
          </rPr>
          <t>Gottlieb, Joyce (FHWA):</t>
        </r>
        <r>
          <rPr>
            <sz val="9"/>
            <color indexed="81"/>
            <rFont val="Tahoma"/>
            <family val="2"/>
          </rPr>
          <t xml:space="preserve">
Leave these fields blank.</t>
        </r>
      </text>
    </comment>
    <comment ref="G90" authorId="1" shapeId="0" xr:uid="{48F5A6DA-EFB6-4BD7-9A32-146E50BE65E5}">
      <text>
        <r>
          <rPr>
            <b/>
            <sz val="9"/>
            <color indexed="81"/>
            <rFont val="Tahoma"/>
            <family val="2"/>
          </rPr>
          <t>Gottlieb, Joyce (FHWA):</t>
        </r>
        <r>
          <rPr>
            <sz val="9"/>
            <color indexed="81"/>
            <rFont val="Tahoma"/>
            <family val="2"/>
          </rPr>
          <t xml:space="preserve">
Leave these fields blank.</t>
        </r>
      </text>
    </comment>
    <comment ref="G98" authorId="1" shapeId="0" xr:uid="{46F403AD-39D5-4646-9407-BDEA8D627449}">
      <text>
        <r>
          <rPr>
            <b/>
            <sz val="9"/>
            <color indexed="81"/>
            <rFont val="Tahoma"/>
            <family val="2"/>
          </rPr>
          <t>Gottlieb, Joyce (FHWA):</t>
        </r>
        <r>
          <rPr>
            <sz val="9"/>
            <color indexed="81"/>
            <rFont val="Tahoma"/>
            <family val="2"/>
          </rPr>
          <t xml:space="preserve">
Leave these fields blank.</t>
        </r>
      </text>
    </comment>
    <comment ref="G107" authorId="1" shapeId="0" xr:uid="{C62E3ABF-6D36-4E20-A63B-BAA21384D435}">
      <text>
        <r>
          <rPr>
            <b/>
            <sz val="9"/>
            <color indexed="81"/>
            <rFont val="Tahoma"/>
            <family val="2"/>
          </rPr>
          <t>Gottlieb, Joyce (FHWA):</t>
        </r>
        <r>
          <rPr>
            <sz val="9"/>
            <color indexed="81"/>
            <rFont val="Tahoma"/>
            <family val="2"/>
          </rPr>
          <t xml:space="preserve">
Leave these fields blank.</t>
        </r>
      </text>
    </comment>
    <comment ref="G115" authorId="1" shapeId="0" xr:uid="{D768689F-E266-419B-973D-BA3B259F4DA6}">
      <text>
        <r>
          <rPr>
            <b/>
            <sz val="9"/>
            <color indexed="81"/>
            <rFont val="Tahoma"/>
            <family val="2"/>
          </rPr>
          <t>Gottlieb, Joyce (FHWA):</t>
        </r>
        <r>
          <rPr>
            <sz val="9"/>
            <color indexed="81"/>
            <rFont val="Tahoma"/>
            <family val="2"/>
          </rPr>
          <t xml:space="preserve">
Leave these fields blank.</t>
        </r>
      </text>
    </comment>
    <comment ref="G123" authorId="1" shapeId="0" xr:uid="{5DEF7B1C-76B2-408C-A31F-7E5F30B6BA3C}">
      <text>
        <r>
          <rPr>
            <b/>
            <sz val="9"/>
            <color indexed="81"/>
            <rFont val="Tahoma"/>
            <family val="2"/>
          </rPr>
          <t>Gottlieb, Joyce (FHWA):</t>
        </r>
        <r>
          <rPr>
            <sz val="9"/>
            <color indexed="81"/>
            <rFont val="Tahoma"/>
            <family val="2"/>
          </rPr>
          <t xml:space="preserve">
Leave these fields blank.</t>
        </r>
      </text>
    </comment>
    <comment ref="G131" authorId="1" shapeId="0" xr:uid="{4950142A-3A55-4BB7-A135-0D51B713477F}">
      <text>
        <r>
          <rPr>
            <b/>
            <sz val="9"/>
            <color indexed="81"/>
            <rFont val="Tahoma"/>
            <family val="2"/>
          </rPr>
          <t>Gottlieb, Joyce (FHWA):</t>
        </r>
        <r>
          <rPr>
            <sz val="9"/>
            <color indexed="81"/>
            <rFont val="Tahoma"/>
            <family val="2"/>
          </rPr>
          <t xml:space="preserve">
Leave these fields blank.</t>
        </r>
      </text>
    </comment>
    <comment ref="A139" authorId="0" shapeId="0" xr:uid="{A1A7CBE7-48B2-43AD-AA41-69CF1811CA8D}">
      <text>
        <r>
          <rPr>
            <sz val="9"/>
            <color indexed="81"/>
            <rFont val="Tahoma"/>
            <family val="2"/>
          </rPr>
          <t>Select the rate type that has been approved. (Fixed, Predetermined, Provisional, or De Minimis)
If a rate is being charged there must be an approval from the Cognizant Agency for Indirect Costs. If there is no approval, then a de minimis rate may be applied to modified total direct costs, but not to participant support costs.</t>
        </r>
      </text>
    </comment>
    <comment ref="A141" authorId="0" shapeId="0" xr:uid="{21ECFD31-3FC8-4ECE-8923-D782D0780420}">
      <text>
        <r>
          <rPr>
            <sz val="9"/>
            <color indexed="81"/>
            <rFont val="Tahoma"/>
            <family val="2"/>
          </rPr>
          <t xml:space="preserve">The ICRP must be approved for an effective period that includes the delivery period of the NSTI program. </t>
        </r>
      </text>
    </comment>
    <comment ref="A142" authorId="0" shapeId="0" xr:uid="{065A5D79-7A7F-4C71-9460-3B52A4488407}">
      <text>
        <r>
          <rPr>
            <sz val="8"/>
            <color indexed="81"/>
            <rFont val="Tahoma"/>
            <family val="2"/>
          </rPr>
          <t xml:space="preserve">Enter the rate that has been approved by the Cognizant Agency for Indirect Cost for an effective period that includes the delivery time for the NSTI program. </t>
        </r>
      </text>
    </comment>
    <comment ref="A143" authorId="0" shapeId="0" xr:uid="{CD1808CE-18CA-4D6B-893C-5EAB0E27F8D1}">
      <text>
        <r>
          <rPr>
            <sz val="8"/>
            <color indexed="81"/>
            <rFont val="Tahoma"/>
            <family val="2"/>
          </rPr>
          <t>MTDC means all direct salaries and wages, applicable fringe benefits, materials and supplies, services, travel, and up to the first $25,000 of each subaward (regardless of the period of performance of the subawards under the award). MTDC excludes equipment, capital expenditures, charges for patient care, rental costs, tuition remission, scholarships and fellowships, participant support costs and the portion of each subaward in excess of $25,000. Other items may only be excluded when necessary to avoid a serious inequity in the distribution of indirect costs, and with the approval of the cognizant agency for indirect costs.</t>
        </r>
      </text>
    </comment>
    <comment ref="G145" authorId="1" shapeId="0" xr:uid="{C6C66D6E-2699-48D9-B261-0E7D341897C8}">
      <text>
        <r>
          <rPr>
            <b/>
            <sz val="9"/>
            <color indexed="81"/>
            <rFont val="Tahoma"/>
            <family val="2"/>
          </rPr>
          <t>Gottlieb, Joyce (FHWA):</t>
        </r>
        <r>
          <rPr>
            <sz val="9"/>
            <color indexed="81"/>
            <rFont val="Tahoma"/>
            <family val="2"/>
          </rPr>
          <t xml:space="preserve">
Leave these fields blank.</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549998F7-F11A-4647-8037-0D33F1113269}" keepAlive="1" name="Query - Table1" description="Connection to the 'Table1' query in the workbook." type="5" refreshedVersion="6" background="1" saveData="1">
    <dbPr connection="Provider=Microsoft.Mashup.OleDb.1;Data Source=$Workbook$;Location=Table1;Extended Properties=&quot;&quot;" command="SELECT * FROM [Table1]"/>
  </connection>
  <connection id="2" xr16:uid="{8FAC1044-F7F8-4E2E-9C92-26C936DA505C}" keepAlive="1" name="Query - Table3" description="Connection to the 'Table3' query in the workbook." type="5" refreshedVersion="6" background="1">
    <dbPr connection="Provider=Microsoft.Mashup.OleDb.1;Data Source=$Workbook$;Location=Table3;Extended Properties=&quot;&quot;" command="SELECT * FROM [Table3]"/>
  </connection>
</connections>
</file>

<file path=xl/sharedStrings.xml><?xml version="1.0" encoding="utf-8"?>
<sst xmlns="http://schemas.openxmlformats.org/spreadsheetml/2006/main" count="501" uniqueCount="312">
  <si>
    <t>Proposal Application</t>
  </si>
  <si>
    <t>State Name</t>
  </si>
  <si>
    <t>USPS Abbreviation</t>
  </si>
  <si>
    <t>Traditional Abbreviation</t>
  </si>
  <si>
    <t>National Summer Transportation Institute (NSTI) Program</t>
  </si>
  <si>
    <t>Alabama</t>
  </si>
  <si>
    <t>AL</t>
  </si>
  <si>
    <t>Alabama DOT</t>
  </si>
  <si>
    <t xml:space="preserve">Table A - Staffing Requirements  </t>
  </si>
  <si>
    <t>Alaska</t>
  </si>
  <si>
    <t>AK</t>
  </si>
  <si>
    <t>Alaska DOT</t>
  </si>
  <si>
    <t>State Abbreviation:</t>
  </si>
  <si>
    <t>State Name:</t>
  </si>
  <si>
    <t>State DOT/Pass-Through Entity:</t>
  </si>
  <si>
    <t>American Samoa</t>
  </si>
  <si>
    <t>AS</t>
  </si>
  <si>
    <t>American Samoa DOT</t>
  </si>
  <si>
    <t>Host Site:</t>
  </si>
  <si>
    <t>Arizona</t>
  </si>
  <si>
    <t>AZ</t>
  </si>
  <si>
    <t>Arizona DOT</t>
  </si>
  <si>
    <t>Include the personnel details of staff that will be involved in the development, implementation, and delivery of the NSTI project. Provide a narrative description of the duties and responsibilities related to each staff member or position working on the NSTI project and a breakdown of the salary or wage with an estimated amount of time to be billed to the NSTI project. An equitable allocation of cost for salaried employees requires developing an hourly rate and determining the amount of time spent on the project. The NSTI Work Hours and Total Cost will be recorded in Table E-Budget Narrative.</t>
  </si>
  <si>
    <t>Arkansas</t>
  </si>
  <si>
    <t>AR</t>
  </si>
  <si>
    <t>Arkansas DOT</t>
  </si>
  <si>
    <t>Place an "X" to select the appropriate program type.</t>
  </si>
  <si>
    <t>Residential Program</t>
  </si>
  <si>
    <t>Virtual Program</t>
  </si>
  <si>
    <t>Non-Residential Program</t>
  </si>
  <si>
    <t>California</t>
  </si>
  <si>
    <t>CA</t>
  </si>
  <si>
    <t>California DOT</t>
  </si>
  <si>
    <t>Personnel Assigned (if known) or provide position</t>
  </si>
  <si>
    <t>Colorado</t>
  </si>
  <si>
    <t>CO</t>
  </si>
  <si>
    <t>Colorado DOT</t>
  </si>
  <si>
    <t>Name</t>
  </si>
  <si>
    <t>Position/Title</t>
  </si>
  <si>
    <r>
      <t>Affiliation</t>
    </r>
    <r>
      <rPr>
        <b/>
        <sz val="10"/>
        <rFont val="Calibri"/>
        <family val="2"/>
        <scheme val="minor"/>
      </rPr>
      <t xml:space="preserve"> (Faculty, Contract, Student)</t>
    </r>
  </si>
  <si>
    <t>Monthly Salary</t>
  </si>
  <si>
    <t>Salary Hours</t>
  </si>
  <si>
    <t>Salary Rate</t>
  </si>
  <si>
    <t>Hourly Rate</t>
  </si>
  <si>
    <t>NSTI Work Hours</t>
  </si>
  <si>
    <t>Total Est. Cost</t>
  </si>
  <si>
    <t>Connecticut</t>
  </si>
  <si>
    <t>CT</t>
  </si>
  <si>
    <t>Connecticut DOT</t>
  </si>
  <si>
    <t>Delaware</t>
  </si>
  <si>
    <t>DE</t>
  </si>
  <si>
    <t>Delaware DOT</t>
  </si>
  <si>
    <t>Narrative:</t>
  </si>
  <si>
    <t>Full time: Week = 40 Hours &amp; Month = 173.33 Hrs</t>
  </si>
  <si>
    <t>Hourly Paid Staff</t>
  </si>
  <si>
    <t>NSTI Hours</t>
  </si>
  <si>
    <t>Budget Detail</t>
  </si>
  <si>
    <t>District of Columbia</t>
  </si>
  <si>
    <t>DC</t>
  </si>
  <si>
    <t>District of Columbia DOT</t>
  </si>
  <si>
    <t>Florida</t>
  </si>
  <si>
    <t>FL</t>
  </si>
  <si>
    <t>Florida DOT</t>
  </si>
  <si>
    <t>Georgia</t>
  </si>
  <si>
    <t>GA</t>
  </si>
  <si>
    <t>Georgia DOT</t>
  </si>
  <si>
    <t>Guam</t>
  </si>
  <si>
    <t>GU</t>
  </si>
  <si>
    <t>Guam DOT</t>
  </si>
  <si>
    <t>Hawaii</t>
  </si>
  <si>
    <t>HI</t>
  </si>
  <si>
    <t>Hawaii DOT</t>
  </si>
  <si>
    <t>Idaho</t>
  </si>
  <si>
    <t>ID</t>
  </si>
  <si>
    <t>Idaho DOT</t>
  </si>
  <si>
    <t>Illinois</t>
  </si>
  <si>
    <t>IL</t>
  </si>
  <si>
    <t>Illinois DOT</t>
  </si>
  <si>
    <t>Indiana</t>
  </si>
  <si>
    <t>IN</t>
  </si>
  <si>
    <t>Indiana DOT</t>
  </si>
  <si>
    <t>Iowa</t>
  </si>
  <si>
    <t>IA</t>
  </si>
  <si>
    <t>Iowa DOT</t>
  </si>
  <si>
    <t>Kansas</t>
  </si>
  <si>
    <t>KS</t>
  </si>
  <si>
    <t>Kansas DOT</t>
  </si>
  <si>
    <t>Kentucky</t>
  </si>
  <si>
    <t>KY</t>
  </si>
  <si>
    <t>Kentucky DOT</t>
  </si>
  <si>
    <t>Louisiana</t>
  </si>
  <si>
    <t>LA</t>
  </si>
  <si>
    <t>Louisiana DOT</t>
  </si>
  <si>
    <t>Maine</t>
  </si>
  <si>
    <t>ME</t>
  </si>
  <si>
    <t>Maine DOT</t>
  </si>
  <si>
    <t>Maryland</t>
  </si>
  <si>
    <t>MD</t>
  </si>
  <si>
    <t>Maryland DOT</t>
  </si>
  <si>
    <t>Massachusetts</t>
  </si>
  <si>
    <t>MA</t>
  </si>
  <si>
    <t>Massachusetts DOT</t>
  </si>
  <si>
    <t>Michigan</t>
  </si>
  <si>
    <t>MI</t>
  </si>
  <si>
    <t>Michigan DOT</t>
  </si>
  <si>
    <t>Minnesota</t>
  </si>
  <si>
    <t>MN</t>
  </si>
  <si>
    <t>Minnesota DOT</t>
  </si>
  <si>
    <t>Mississippi</t>
  </si>
  <si>
    <t>MS</t>
  </si>
  <si>
    <t>Mississippi DOT</t>
  </si>
  <si>
    <t>Missouri</t>
  </si>
  <si>
    <t>MO</t>
  </si>
  <si>
    <t>Missouri DOT</t>
  </si>
  <si>
    <t>Montana</t>
  </si>
  <si>
    <t>MT</t>
  </si>
  <si>
    <t>Montana DOT</t>
  </si>
  <si>
    <t>Nebraska</t>
  </si>
  <si>
    <t>NE</t>
  </si>
  <si>
    <t>Nebraska DOT</t>
  </si>
  <si>
    <t>Nevada</t>
  </si>
  <si>
    <t>NV</t>
  </si>
  <si>
    <t>Nevada DOT</t>
  </si>
  <si>
    <t>New Hampshire</t>
  </si>
  <si>
    <t>NH</t>
  </si>
  <si>
    <t>New Hampshire DOT</t>
  </si>
  <si>
    <t>New Jersey</t>
  </si>
  <si>
    <t>NJ</t>
  </si>
  <si>
    <t>New Jersey DOT</t>
  </si>
  <si>
    <t>New Mexico</t>
  </si>
  <si>
    <t>NM</t>
  </si>
  <si>
    <t>New Mexico DOT</t>
  </si>
  <si>
    <t>New York</t>
  </si>
  <si>
    <t>NY</t>
  </si>
  <si>
    <t>New York DOT</t>
  </si>
  <si>
    <t>North Carolina</t>
  </si>
  <si>
    <t>NC</t>
  </si>
  <si>
    <t>North Carolina DOT</t>
  </si>
  <si>
    <t>North Dakota</t>
  </si>
  <si>
    <t>ND</t>
  </si>
  <si>
    <t>Northern Mariana Islands</t>
  </si>
  <si>
    <t>MP</t>
  </si>
  <si>
    <t>Northern Mariana Islands DOT</t>
  </si>
  <si>
    <t>Ohio</t>
  </si>
  <si>
    <t>OH</t>
  </si>
  <si>
    <t>Ohio DOT</t>
  </si>
  <si>
    <t>Oklahoma</t>
  </si>
  <si>
    <t>OK</t>
  </si>
  <si>
    <t>Oklahoma DOT</t>
  </si>
  <si>
    <t>Oregon</t>
  </si>
  <si>
    <t>OR</t>
  </si>
  <si>
    <t>Oregon DOT</t>
  </si>
  <si>
    <t>Pennsylvania</t>
  </si>
  <si>
    <t>PA</t>
  </si>
  <si>
    <t>Pennsylvania DOT</t>
  </si>
  <si>
    <t>Puerto Rico</t>
  </si>
  <si>
    <t>PR</t>
  </si>
  <si>
    <t>Puerto Rico DOT</t>
  </si>
  <si>
    <t>Rhode Island</t>
  </si>
  <si>
    <t>RI</t>
  </si>
  <si>
    <t>Rhode IslandDOT</t>
  </si>
  <si>
    <t>South Carolina</t>
  </si>
  <si>
    <t>SC</t>
  </si>
  <si>
    <t>South Carolina DOT</t>
  </si>
  <si>
    <t>South Dakota</t>
  </si>
  <si>
    <t>SD</t>
  </si>
  <si>
    <t>South Dakota DOT</t>
  </si>
  <si>
    <t>Tennessee</t>
  </si>
  <si>
    <t>TN</t>
  </si>
  <si>
    <t>Tennessee DOT</t>
  </si>
  <si>
    <t>Texas</t>
  </si>
  <si>
    <t>TX</t>
  </si>
  <si>
    <t>Texas DOT</t>
  </si>
  <si>
    <t>Utah</t>
  </si>
  <si>
    <t>UT</t>
  </si>
  <si>
    <t>Utah DOT</t>
  </si>
  <si>
    <t>Vermont</t>
  </si>
  <si>
    <t>VT</t>
  </si>
  <si>
    <t>Vermont DOT</t>
  </si>
  <si>
    <t>Virgin Islands</t>
  </si>
  <si>
    <t>VI</t>
  </si>
  <si>
    <t>Virgin Islands DOT</t>
  </si>
  <si>
    <t>Virginia</t>
  </si>
  <si>
    <t>VA</t>
  </si>
  <si>
    <t>Virginia DOT</t>
  </si>
  <si>
    <t>Washington</t>
  </si>
  <si>
    <t>WA</t>
  </si>
  <si>
    <t>Washington DOT</t>
  </si>
  <si>
    <t>West Virginia</t>
  </si>
  <si>
    <t>WV</t>
  </si>
  <si>
    <t>West Virginia DOT</t>
  </si>
  <si>
    <t>Wisconsin</t>
  </si>
  <si>
    <t>WI</t>
  </si>
  <si>
    <t>Wisconsin DOT</t>
  </si>
  <si>
    <t>Wyoming</t>
  </si>
  <si>
    <t>WY</t>
  </si>
  <si>
    <t>Wyoming DOT</t>
  </si>
  <si>
    <t>Table B - Intermodal Advisory Committee (IAC)</t>
  </si>
  <si>
    <t>State:</t>
  </si>
  <si>
    <t>Host sites are encouraged to establish an Intermodal Advisory Committee (IAC) and select members from a broad spectrum of the transportation community. The FHWA, State DOT, Community Based Organization (CBO), and private industry individuals may participate as members of the IAC.</t>
  </si>
  <si>
    <t>Name:</t>
  </si>
  <si>
    <t>Title:</t>
  </si>
  <si>
    <t>Organization:</t>
  </si>
  <si>
    <t>Table C - Partners and Sponsors</t>
  </si>
  <si>
    <r>
      <t xml:space="preserve">Describe any partners, sponsors, and/or other contributors that will support the delivery of the NSTI Program. This includes individuals or entities that provide support through funding, sharing responsibility for delivering the NSTI program, or contributions in providing information and learning opportunities through presentations, field trips, site visits and/or tours. 
Describe the role and contribution of each partner or sponsor and provide funds or value of donated services and any costs associated with tours or site visits. Any donated funds or value of services should be included in this table and also recorded in the Budget Narrative In-kind Donations or State/Local funds. Costs related to registration fees for tours and site visits should be included in the estimated costs and also in the Budget Narrative </t>
    </r>
    <r>
      <rPr>
        <b/>
        <i/>
        <sz val="10"/>
        <rFont val="Calibri"/>
        <family val="2"/>
        <scheme val="minor"/>
      </rPr>
      <t>Other Participant Support Costs</t>
    </r>
    <r>
      <rPr>
        <b/>
        <sz val="10"/>
        <rFont val="Calibri"/>
        <family val="2"/>
        <scheme val="minor"/>
      </rPr>
      <t>.</t>
    </r>
  </si>
  <si>
    <t>Name or Contact</t>
  </si>
  <si>
    <t>Title</t>
  </si>
  <si>
    <t>Organization</t>
  </si>
  <si>
    <t>Donated Funds or Value of Services</t>
  </si>
  <si>
    <t>Estimated Cost (if any)</t>
  </si>
  <si>
    <t>Role and Contribution Narrative</t>
  </si>
  <si>
    <t xml:space="preserve">Total Contribution </t>
  </si>
  <si>
    <t>Table D - Implementation Plan</t>
  </si>
  <si>
    <t xml:space="preserve">Host sites should describe all tasks necessary to deliver a successful NSTI Program. The implementation plan should outline the steps the host site will take from concept, recruitment of IAC or partners/sponsors, development of a curriculum, promoting the program, review and selection of applicants and final delivery of the National Summer Transportation Institute program. The tasks and timeframes listed should match with the Statement of Work (SOW) submitted by the host site. </t>
  </si>
  <si>
    <t>Task 1:</t>
  </si>
  <si>
    <t>Assigned To:</t>
  </si>
  <si>
    <t>Action Required:</t>
  </si>
  <si>
    <t>Timeframe:</t>
  </si>
  <si>
    <t>Task 2:</t>
  </si>
  <si>
    <t>Task 3:</t>
  </si>
  <si>
    <t>Task 4:</t>
  </si>
  <si>
    <t>Task 5:</t>
  </si>
  <si>
    <t>Task 6:</t>
  </si>
  <si>
    <t>Task 7:</t>
  </si>
  <si>
    <t>Task 8:</t>
  </si>
  <si>
    <t>Task 9:</t>
  </si>
  <si>
    <t>Task 10:</t>
  </si>
  <si>
    <r>
      <t>Alabama,Alaska,</t>
    </r>
    <r>
      <rPr>
        <sz val="11"/>
        <color rgb="FF212121"/>
        <rFont val="Arial"/>
        <family val="2"/>
      </rPr>
      <t>American Samoa,</t>
    </r>
    <r>
      <rPr>
        <sz val="12"/>
        <color rgb="FF212121"/>
        <rFont val="Arial"/>
        <family val="2"/>
      </rPr>
      <t>Arizona,Arkansas,California,Colorado, Connecticut,Delaware,</t>
    </r>
    <r>
      <rPr>
        <sz val="11"/>
        <color rgb="FF212121"/>
        <rFont val="Arial"/>
        <family val="2"/>
      </rPr>
      <t>District of Columbia,</t>
    </r>
    <r>
      <rPr>
        <sz val="12"/>
        <color rgb="FF212121"/>
        <rFont val="Arial"/>
        <family val="2"/>
      </rPr>
      <t>Florida,Georgia,</t>
    </r>
    <r>
      <rPr>
        <sz val="11"/>
        <color rgb="FF212121"/>
        <rFont val="Arial"/>
        <family val="2"/>
      </rPr>
      <t>Guam,</t>
    </r>
    <r>
      <rPr>
        <sz val="12"/>
        <color rgb="FF212121"/>
        <rFont val="Arial"/>
        <family val="2"/>
      </rPr>
      <t>Hawaii,Idaho,Illinois, Indiana,Iowa,Kansas,Kentucky,Louisiana,Maine,Maryland,Massachusetts,Michigan, Minnesota,Mississippi,Missouri,Montana,Nebraska,Nevada,New Hampshire,New Jersey,New Mexico,New York,North Carolina,North Dakota,</t>
    </r>
    <r>
      <rPr>
        <sz val="11"/>
        <color rgb="FF212121"/>
        <rFont val="Arial"/>
        <family val="2"/>
      </rPr>
      <t>Northern Mariana Islands,O</t>
    </r>
    <r>
      <rPr>
        <sz val="12"/>
        <color rgb="FF212121"/>
        <rFont val="Arial"/>
        <family val="2"/>
      </rPr>
      <t>hio,Oklahoma,Oregon,Pennsylvania,</t>
    </r>
    <r>
      <rPr>
        <sz val="11"/>
        <color rgb="FF212121"/>
        <rFont val="Arial"/>
        <family val="2"/>
      </rPr>
      <t>Puerto Rico,</t>
    </r>
    <r>
      <rPr>
        <sz val="12"/>
        <color rgb="FF212121"/>
        <rFont val="Arial"/>
        <family val="2"/>
      </rPr>
      <t>Rhode Island,South Carolina, South Dakota,Tennessee,Texas,Utah,Vermont,</t>
    </r>
    <r>
      <rPr>
        <sz val="11"/>
        <color rgb="FF212121"/>
        <rFont val="Arial"/>
        <family val="2"/>
      </rPr>
      <t>Virgin Islands,</t>
    </r>
    <r>
      <rPr>
        <sz val="12"/>
        <color rgb="FF212121"/>
        <rFont val="Arial"/>
        <family val="2"/>
      </rPr>
      <t>Virginia,Washington,West Virginia,Wisconsin,Wyoming</t>
    </r>
  </si>
  <si>
    <t>Table E - Program  Budget Narrative Worksheet</t>
  </si>
  <si>
    <t xml:space="preserve"> PROGRAM</t>
  </si>
  <si>
    <t>CFDA #</t>
  </si>
  <si>
    <t>FISCAL YEAR</t>
  </si>
  <si>
    <t>STATE</t>
  </si>
  <si>
    <t>HOST SITE</t>
  </si>
  <si>
    <t>AC</t>
  </si>
  <si>
    <t>PROPOSAL/ MOD DATE</t>
  </si>
  <si>
    <t>NSTI</t>
  </si>
  <si>
    <t>Total Funding and Contributions</t>
  </si>
  <si>
    <t>NSTI Funds Requested</t>
  </si>
  <si>
    <t>504(e) Funds Added       (NHPP, STBG, HSIP, CMAQ)</t>
  </si>
  <si>
    <t>State/Local Funds</t>
  </si>
  <si>
    <t>In-kind Contribution(s)</t>
  </si>
  <si>
    <t>Total Cost</t>
  </si>
  <si>
    <t>Budget Summary</t>
  </si>
  <si>
    <t>Narratives and Cost Details</t>
  </si>
  <si>
    <t>Cost Breakdown</t>
  </si>
  <si>
    <t xml:space="preserve">NSTI Funds </t>
  </si>
  <si>
    <t>504(e)</t>
  </si>
  <si>
    <t>State/Local</t>
  </si>
  <si>
    <t>In-kind</t>
  </si>
  <si>
    <t>Direct Program Costs</t>
  </si>
  <si>
    <t>Participant Support Costs</t>
  </si>
  <si>
    <t>Indirect Costs</t>
  </si>
  <si>
    <t>Total NSTI Program Cost</t>
  </si>
  <si>
    <t>Budget Narrative</t>
  </si>
  <si>
    <t>NSTI Funds</t>
  </si>
  <si>
    <t>OJT/SS</t>
  </si>
  <si>
    <t>State/University</t>
  </si>
  <si>
    <t>DIRECT PROGRAM COSTS</t>
  </si>
  <si>
    <t>Employee Compensation (detail cost of employee hourly/monthly rates and number of hours is provided in Table A-Staffing Requirements)</t>
  </si>
  <si>
    <t>The direct salary or wages paid to host site employees working directly on delivery of the NSTI program are allowable costs provided they meet the requirements in 2 CFR §200.430(h) regarding determining allowable personnel compensation costs for Institutions of Higher Education (IHE). The salary basis for charges to the NSTI by faculty members during the academic year are allowable at the Institutional Base Salary (IBS), which is the annual compensation paid by an IHE for an individual's appointment. In no event will charges to Federal awards, irrespective of the basis of computation, exceed the proportionate share of the IBS for that period unless specifically requested and in accordance with §200.430(h)(4). This principle applies to all members of faculty at an institution. Charges to the NSTI for salaries and wages must be based on records that accurately reflect the work performed. (See §200.430(i) Standards for Documentation of Personnel Expenses.)</t>
  </si>
  <si>
    <t>Title/Position</t>
  </si>
  <si>
    <t>Hours</t>
  </si>
  <si>
    <t>Cost</t>
  </si>
  <si>
    <t>Distribute costs from Table A-Staffing to the appropriate fund type.</t>
  </si>
  <si>
    <t>Total Employee Compensation</t>
  </si>
  <si>
    <t>Employee Fringe Benefits (provide justification and supporting documentation for any fringe benefit calculations, include cognizant approval)</t>
  </si>
  <si>
    <t>The costs of employee leave, insurance, pensions, and unemployment benefit plans are allowable costs, but fringe benefits must be allocated to Federal awards and all other activities in a consistent and equitable manner. A fringe benefit rate, if applied, must be approved by the cognizant agency for indirect cost. Identifying the total fringe benefit cost for an employee and identifying the equitable proportion that should be applied to the NSTI should be explained and documented in the Justification/Narrative below. (§200.431 Compensation–Fringe Benefits)
Enter the appropriate fringe rate below and it will be applied to the salary entered above to calculate cost. To apply another methodology, describe in the narrative and enter the costs below. If the University will only be claiming the FICA amount (7.65%) for their employees enter that rate below. If claiming another rate, the Fringe Benefit rate approval from the Cognizant Agency for Indirect Costs must be provided to support rates other than the required FICA rate.</t>
  </si>
  <si>
    <t>Justification/Narrative</t>
  </si>
  <si>
    <t>Instructors will be hired on a temporary basis for two training days plus the duration of the two-week program. The program assistant will be hired for the duration of the two-week program. The university will provide full-time Dorm Supervisors as paid staff. All personnel will be hired through the University’s hiring process. The Youth Program Director will be responsible for the direct management of the daily operations for the summer Program. No ICAP documents required since fringe rates are below 7.65%.</t>
  </si>
  <si>
    <t>Rate</t>
  </si>
  <si>
    <t>Total Fringe Benefits</t>
  </si>
  <si>
    <t>Advertising &amp; Outreach</t>
  </si>
  <si>
    <t>Costs of advertising media and corollary administrative costs associated with the recruitment of personnel to support NSTI and advertising costs associated with NSTI program outreach are allowable costs. Advertising media include magazines, newspapers, radio and television, direct mail, exhibits, and the internet. (§200.421 Advertising and public relations)</t>
  </si>
  <si>
    <t>Total Advertising &amp; Outreach</t>
  </si>
  <si>
    <t>Publication &amp; Printing</t>
  </si>
  <si>
    <t>Publication costs for electronic and print media, including distribution, promotion, and general handling directly related to the NSTI program are allowable. (§200.461 Publication and printing costs.)</t>
  </si>
  <si>
    <t>Printing of flyers to promote the program. Electronic and print media to distribute press release to promote program.</t>
  </si>
  <si>
    <t>Total Publication &amp; Printing</t>
  </si>
  <si>
    <t>Contractual Services</t>
  </si>
  <si>
    <t>The costs of contracts to procure goods or services directly in support of the NSTI program are allowable costs.</t>
  </si>
  <si>
    <t>Total Contractual Services</t>
  </si>
  <si>
    <t>Supplies</t>
  </si>
  <si>
    <r>
      <t xml:space="preserve">Costs incurred for materials and supplies necessary to carry out the NSTI program are allowable. Supplies are any tangible property with a per unit cost of less than $5,000, and this includes computing devices (computers, laptops, tablets).  In the specific case of computing devices, charging as direct costs is allowable for devices that are essential and allocable to the performance of the NSTI program. (§200.453 Materials and supplies costs, including costs of computing devices) </t>
    </r>
    <r>
      <rPr>
        <b/>
        <sz val="9"/>
        <rFont val="Calibri"/>
        <family val="2"/>
        <scheme val="minor"/>
      </rPr>
      <t>NOTE:</t>
    </r>
    <r>
      <rPr>
        <sz val="9"/>
        <rFont val="Calibri"/>
        <family val="2"/>
        <scheme val="minor"/>
      </rPr>
      <t xml:space="preserve"> If any computing devices will be a proposed cost in delivering a proposed NSTI Program, the applicant must document the essential need, how the computing devices will be used, and ensure the costs of procuring any computing devices does not significantly impact delivery of the overall NSTI Program initiative. If computing devices will be provided to students, then that is a participant support cost and must be included in that section below and not here.</t>
    </r>
  </si>
  <si>
    <t>Total Supplies</t>
  </si>
  <si>
    <t>Travel Costs</t>
  </si>
  <si>
    <t>Expenses for transportation, lodging, subsistence, and related items incurred by host site employees related to the NSTI program is allowable. Travel must be performed in accordance with the Host Site’s written travel policies. NOTE: Travel costs for participants should NOT be recorded here. This is only employee travel.</t>
  </si>
  <si>
    <t>Total Travel Costs</t>
  </si>
  <si>
    <t>Other Costs</t>
  </si>
  <si>
    <r>
      <t xml:space="preserve">Enter any other costs not identified. This would included any allowable costs that don't fit the categories above or costs that are unallowable for Federal participation, but may be paid 100% with State/Local/University funds. NOTE: Costs of promotional items and memorabilia, including models, gifts, clothing, and souvenirs are UNALLOWABLE. Costs incurred for promotional items must not be charged to the NSTI Program, but these costs may be paid entirely with non-Federal funds. (§200.421(e)(3) Advertising and public relations) Costs for items provided to students must be included in the </t>
    </r>
    <r>
      <rPr>
        <i/>
        <sz val="9"/>
        <rFont val="Calibri"/>
        <family val="2"/>
        <scheme val="minor"/>
      </rPr>
      <t>Other Participant Support Costs</t>
    </r>
    <r>
      <rPr>
        <sz val="9"/>
        <rFont val="Calibri"/>
        <family val="2"/>
        <scheme val="minor"/>
      </rPr>
      <t xml:space="preserve"> section below. </t>
    </r>
  </si>
  <si>
    <t>Total Other Costs</t>
  </si>
  <si>
    <t>PARTICIPANT SUPPORT COSTS</t>
  </si>
  <si>
    <t>Transportation and Travel (field trips)</t>
  </si>
  <si>
    <t>Transportation and travel for participants includes stipends for transportation to and from NSTI location for non-Residential programs. Travel for participants to attend residential programs may be provided if necessary and reasonable for the NSTI program. Any travel for participants to attend field trips would also be included in this section.</t>
  </si>
  <si>
    <t>Total Participant Transportation and Travel</t>
  </si>
  <si>
    <t>Lodging and Facilities</t>
  </si>
  <si>
    <t>Lodging and facilities costs for residential programs are allowable costs for the NSTI program. Costs should be reasonable and allocable to the NSTI project. Non-residential programs may not charge lodging costs unless an overnight field trip necessitates lodging costs. This must be described in the narrative.</t>
  </si>
  <si>
    <t>Total Participant Lodging and Facilities</t>
  </si>
  <si>
    <t>Meals &amp; Subsistence</t>
  </si>
  <si>
    <t>Meals and Subsistence costs are allowable for residential NSTI programs. Meal costs are NOT allowed with Federal funds in non-residential NSTI programs, unless the meal cost can be justified as being beneficial to the program and participants and would be necessary for the successful delivery of the NSTI program. The normal process would be for non-residential students to provide their own lunches or costs of meals may be provided and paid 100% with non-Federal funds.</t>
  </si>
  <si>
    <t>Total Participant Meals &amp; Subsistence</t>
  </si>
  <si>
    <t>Other Participant Support Costs</t>
  </si>
  <si>
    <r>
      <t xml:space="preserve">Provide any additional participant support costs necessary for the delivery of the NSTI. These may include registration fees associated with field trips, but may not include food. Costs must be reasonable and necessary for the NSTI and related to transportation. Costs associated with field trips, site visits, and tours will also be provided in Table C-Partners &amp; Sponsors. Other costs for participant support must be described in the narrative. Costs of computer equipment or tablets provided to participants must be recorded in this section. </t>
    </r>
    <r>
      <rPr>
        <b/>
        <sz val="9"/>
        <rFont val="Calibri"/>
        <family val="2"/>
        <scheme val="minor"/>
      </rPr>
      <t xml:space="preserve">NOTE: </t>
    </r>
    <r>
      <rPr>
        <sz val="9"/>
        <rFont val="Calibri"/>
        <family val="2"/>
        <scheme val="minor"/>
      </rPr>
      <t xml:space="preserve">If any computing devices will be provided to participants of the NSTI Program, the applicant must document the essential need, how the computing devices will be used, and ensure the costs of procuring any computing devices does not significantly impact delivery of the overall NSTI Program initiative. </t>
    </r>
  </si>
  <si>
    <t>Total Other Participant Support Costs</t>
  </si>
  <si>
    <t>INDIRECT COSTS</t>
  </si>
  <si>
    <r>
      <t xml:space="preserve">Indirect or Facilities and Administration (F&amp;A) costs are allowable costs under the NSTI program; however, host sites must have an approved and currently effective indirect cost rate proposal (ICRP) for the indirect costs to be allowable in the budget. The Cognizant Agency for Indirect Cost for Institutions of Higher Education (IHE) is assigned to Department of Health and Human Services (HHS) or the Department of Defense's Office of Naval Research (DOD), normally depending on which of the two agencies (HHS or DOD) provide the most direct Federal funding to the IHE in the most recent three years. Where an IHE only receives Federal funds as a subrecipient, the Pass-Through Entity (PTE), which is the State DOT for the NSTI program, is responsible for determining the appropriate rate in collaboration with the subrecipient, which is either:
           1.  A negotiated indirect cost rate between the PTE or State DOT and host site (predetermined rate, fixed rate with carry forward adjustment, provisional/final rate) ; or
           2.	</t>
    </r>
    <r>
      <rPr>
        <b/>
        <sz val="9"/>
        <color rgb="FFFF0000"/>
        <rFont val="Calibri"/>
        <family val="2"/>
        <scheme val="minor"/>
      </rPr>
      <t xml:space="preserve">Effective October 1, 2024, 2CFR 200, the de minimis rate is now 15% of Modified Total Direct Cost (excludes participant support costs).
</t>
    </r>
    <r>
      <rPr>
        <sz val="9"/>
        <rFont val="Calibri"/>
        <family val="2"/>
        <scheme val="minor"/>
      </rPr>
      <t xml:space="preserve">
Describe if the host Site will be claiming indirect costs and if so, provide an effective and approved Indirect Cost Rate Agreement from the IHE Cognizant Agency for Indirect Cost. If no agreement exists, indirect costs are not allowable unless the De Minimis rate is used. Indirect rates may be applied only to a Modified Total Direct Cost (MTDC) base as defined in §200.1, which excludes Participant Support Costs.
(See §200.332-Requirements for Pass-Through Entities, §200.414-Indirect (F&amp;A) costs, Appendix III to Part 200-Indirect (F&amp;A) Costs Identification and Assignment, and Rate Determination for IHEs)</t>
    </r>
  </si>
  <si>
    <t>Rate Type:</t>
  </si>
  <si>
    <t>Effective Period</t>
  </si>
  <si>
    <t>Approved Rate:</t>
  </si>
  <si>
    <t>Modified Total Direct Cost (MTDC) Base:</t>
  </si>
  <si>
    <t>Total Indirect Costs
(Rate x MTDC)</t>
  </si>
  <si>
    <t>Indirect Cost Fund Allocation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</si>
</sst>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43" formatCode="_(* #,##0.00_);_(* \(#,##0.00\);_(* &quot;-&quot;??_);_(@_)"/>
    <numFmt numFmtId="164" formatCode="&quot;$&quot;#,##0.00"/>
  </numFmts>
  <fonts count="36" x14ac:knownFonts="1">
    <font>
      <sz val="11"/>
      <color theme="1"/>
      <name val="Calibri"/>
      <family val="2"/>
      <scheme val="minor"/>
    </font>
    <font>
      <sz val="12"/>
      <color theme="1"/>
      <name val="Calibri"/>
      <family val="2"/>
      <scheme val="minor"/>
    </font>
    <font>
      <b/>
      <sz val="14"/>
      <color theme="1"/>
      <name val="Calibri"/>
      <family val="2"/>
      <scheme val="minor"/>
    </font>
    <font>
      <b/>
      <sz val="16"/>
      <color indexed="9"/>
      <name val="Calibri"/>
      <family val="2"/>
      <scheme val="minor"/>
    </font>
    <font>
      <sz val="12"/>
      <name val="Calibri"/>
      <family val="2"/>
      <scheme val="minor"/>
    </font>
    <font>
      <b/>
      <sz val="11"/>
      <name val="Calibri"/>
      <family val="2"/>
      <scheme val="minor"/>
    </font>
    <font>
      <b/>
      <sz val="14"/>
      <name val="Calibri"/>
      <family val="2"/>
      <scheme val="minor"/>
    </font>
    <font>
      <sz val="11"/>
      <name val="Calibri"/>
      <family val="2"/>
      <scheme val="minor"/>
    </font>
    <font>
      <b/>
      <sz val="12"/>
      <name val="Calibri"/>
      <family val="2"/>
      <scheme val="minor"/>
    </font>
    <font>
      <b/>
      <sz val="10"/>
      <name val="Calibri"/>
      <family val="2"/>
      <scheme val="minor"/>
    </font>
    <font>
      <b/>
      <sz val="16"/>
      <color theme="0"/>
      <name val="Calibri"/>
      <family val="2"/>
      <scheme val="minor"/>
    </font>
    <font>
      <b/>
      <sz val="9"/>
      <name val="Calibri"/>
      <family val="2"/>
      <scheme val="minor"/>
    </font>
    <font>
      <sz val="10"/>
      <name val="Calibri"/>
      <family val="2"/>
      <scheme val="minor"/>
    </font>
    <font>
      <b/>
      <sz val="11"/>
      <color theme="0"/>
      <name val="Calibri"/>
      <family val="2"/>
      <scheme val="minor"/>
    </font>
    <font>
      <sz val="11"/>
      <color theme="0"/>
      <name val="Calibri"/>
      <family val="2"/>
      <scheme val="minor"/>
    </font>
    <font>
      <sz val="9"/>
      <name val="Calibri"/>
      <family val="2"/>
      <scheme val="minor"/>
    </font>
    <font>
      <sz val="14"/>
      <name val="Calibri"/>
      <family val="2"/>
      <scheme val="minor"/>
    </font>
    <font>
      <b/>
      <sz val="12"/>
      <color theme="0"/>
      <name val="Calibri"/>
      <family val="2"/>
      <scheme val="minor"/>
    </font>
    <font>
      <b/>
      <i/>
      <sz val="10"/>
      <name val="Calibri"/>
      <family val="2"/>
      <scheme val="minor"/>
    </font>
    <font>
      <sz val="14"/>
      <color theme="1"/>
      <name val="Calibri"/>
      <family val="2"/>
      <scheme val="minor"/>
    </font>
    <font>
      <b/>
      <sz val="12"/>
      <color theme="1"/>
      <name val="Calibri"/>
      <family val="2"/>
      <scheme val="minor"/>
    </font>
    <font>
      <b/>
      <sz val="18"/>
      <name val="Calibri"/>
      <family val="2"/>
      <scheme val="minor"/>
    </font>
    <font>
      <b/>
      <sz val="18"/>
      <name val="Perpetua Titling MT"/>
      <family val="1"/>
    </font>
    <font>
      <b/>
      <sz val="16"/>
      <name val="Calibri"/>
      <family val="2"/>
      <scheme val="minor"/>
    </font>
    <font>
      <b/>
      <sz val="16"/>
      <color theme="1"/>
      <name val="Calibri"/>
      <family val="2"/>
      <scheme val="minor"/>
    </font>
    <font>
      <sz val="9"/>
      <color indexed="81"/>
      <name val="Tahoma"/>
      <family val="2"/>
    </font>
    <font>
      <sz val="8"/>
      <color indexed="81"/>
      <name val="Tahoma"/>
      <family val="2"/>
    </font>
    <font>
      <i/>
      <sz val="9"/>
      <name val="Calibri"/>
      <family val="2"/>
      <scheme val="minor"/>
    </font>
    <font>
      <b/>
      <sz val="9"/>
      <color indexed="81"/>
      <name val="Tahoma"/>
      <family val="2"/>
    </font>
    <font>
      <b/>
      <sz val="13"/>
      <name val="Calibri"/>
      <family val="2"/>
      <scheme val="minor"/>
    </font>
    <font>
      <sz val="11"/>
      <color theme="1"/>
      <name val="Calibri"/>
      <family val="2"/>
      <scheme val="minor"/>
    </font>
    <font>
      <sz val="12"/>
      <color rgb="FF212121"/>
      <name val="Arial"/>
      <family val="2"/>
    </font>
    <font>
      <sz val="11"/>
      <color rgb="FF212121"/>
      <name val="Arial"/>
      <family val="2"/>
    </font>
    <font>
      <sz val="11"/>
      <color rgb="FF212121"/>
      <name val="Segoe UI"/>
      <family val="2"/>
    </font>
    <font>
      <b/>
      <sz val="11"/>
      <color rgb="FF212121"/>
      <name val="Segoe UI"/>
      <family val="2"/>
    </font>
    <font>
      <b/>
      <sz val="9"/>
      <color rgb="FFFF0000"/>
      <name val="Calibri"/>
      <family val="2"/>
      <scheme val="minor"/>
    </font>
  </fonts>
  <fills count="12">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1" tint="0.34998626667073579"/>
        <bgColor indexed="64"/>
      </patternFill>
    </fill>
    <fill>
      <patternFill patternType="solid">
        <fgColor theme="1" tint="0.14999847407452621"/>
        <bgColor indexed="64"/>
      </patternFill>
    </fill>
    <fill>
      <patternFill patternType="solid">
        <fgColor theme="0" tint="-4.9989318521683403E-2"/>
        <bgColor indexed="64"/>
      </patternFill>
    </fill>
    <fill>
      <patternFill patternType="solid">
        <fgColor theme="1" tint="0.249977111117893"/>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1"/>
        <bgColor indexed="64"/>
      </patternFill>
    </fill>
  </fills>
  <borders count="46">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indexed="64"/>
      </right>
      <top style="thin">
        <color auto="1"/>
      </top>
      <bottom style="medium">
        <color indexed="64"/>
      </bottom>
      <diagonal/>
    </border>
    <border>
      <left style="thin">
        <color indexed="64"/>
      </left>
      <right style="thin">
        <color indexed="64"/>
      </right>
      <top/>
      <bottom style="thin">
        <color indexed="64"/>
      </bottom>
      <diagonal/>
    </border>
    <border>
      <left style="thin">
        <color auto="1"/>
      </left>
      <right/>
      <top style="thin">
        <color auto="1"/>
      </top>
      <bottom style="medium">
        <color indexed="64"/>
      </bottom>
      <diagonal/>
    </border>
    <border>
      <left/>
      <right style="thin">
        <color auto="1"/>
      </right>
      <top style="thin">
        <color auto="1"/>
      </top>
      <bottom style="medium">
        <color indexed="64"/>
      </bottom>
      <diagonal/>
    </border>
    <border>
      <left/>
      <right/>
      <top style="thin">
        <color auto="1"/>
      </top>
      <bottom style="medium">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medium">
        <color auto="1"/>
      </left>
      <right style="medium">
        <color auto="1"/>
      </right>
      <top/>
      <bottom style="medium">
        <color auto="1"/>
      </bottom>
      <diagonal/>
    </border>
    <border>
      <left style="medium">
        <color auto="1"/>
      </left>
      <right/>
      <top/>
      <bottom style="thin">
        <color indexed="64"/>
      </bottom>
      <diagonal/>
    </border>
    <border>
      <left/>
      <right style="medium">
        <color indexed="64"/>
      </right>
      <top/>
      <bottom style="thin">
        <color auto="1"/>
      </bottom>
      <diagonal/>
    </border>
    <border>
      <left style="thin">
        <color auto="1"/>
      </left>
      <right/>
      <top style="medium">
        <color auto="1"/>
      </top>
      <bottom style="medium">
        <color auto="1"/>
      </bottom>
      <diagonal/>
    </border>
    <border>
      <left/>
      <right/>
      <top style="medium">
        <color auto="1"/>
      </top>
      <bottom style="medium">
        <color auto="1"/>
      </bottom>
      <diagonal/>
    </border>
    <border>
      <left/>
      <right style="thin">
        <color auto="1"/>
      </right>
      <top style="medium">
        <color auto="1"/>
      </top>
      <bottom style="medium">
        <color auto="1"/>
      </bottom>
      <diagonal/>
    </border>
    <border>
      <left style="medium">
        <color rgb="FF000000"/>
      </left>
      <right/>
      <top/>
      <bottom/>
      <diagonal/>
    </border>
    <border>
      <left/>
      <right/>
      <top style="medium">
        <color rgb="FF000000"/>
      </top>
      <bottom/>
      <diagonal/>
    </border>
    <border>
      <left style="medium">
        <color rgb="FF000000"/>
      </left>
      <right/>
      <top style="medium">
        <color rgb="FF000000"/>
      </top>
      <bottom/>
      <diagonal/>
    </border>
    <border>
      <left/>
      <right/>
      <top/>
      <bottom style="medium">
        <color rgb="FF000000"/>
      </bottom>
      <diagonal/>
    </border>
    <border>
      <left style="medium">
        <color rgb="FF000000"/>
      </left>
      <right/>
      <top/>
      <bottom style="medium">
        <color rgb="FF000000"/>
      </bottom>
      <diagonal/>
    </border>
  </borders>
  <cellStyleXfs count="2">
    <xf numFmtId="0" fontId="0" fillId="0" borderId="0"/>
    <xf numFmtId="43" fontId="30" fillId="0" borderId="0" applyFont="0" applyFill="0" applyBorder="0" applyAlignment="0" applyProtection="0"/>
  </cellStyleXfs>
  <cellXfs count="425">
    <xf numFmtId="0" fontId="0" fillId="0" borderId="0" xfId="0"/>
    <xf numFmtId="0" fontId="0" fillId="6" borderId="0" xfId="0" applyFill="1"/>
    <xf numFmtId="8" fontId="0" fillId="6" borderId="0" xfId="0" applyNumberFormat="1" applyFill="1"/>
    <xf numFmtId="0" fontId="7" fillId="6" borderId="0" xfId="0" applyFont="1" applyFill="1" applyAlignment="1">
      <alignment horizontal="center" wrapText="1"/>
    </xf>
    <xf numFmtId="8" fontId="7" fillId="6" borderId="0" xfId="0" applyNumberFormat="1" applyFont="1" applyFill="1" applyAlignment="1">
      <alignment horizontal="center"/>
    </xf>
    <xf numFmtId="8" fontId="7" fillId="6" borderId="0" xfId="0" applyNumberFormat="1" applyFont="1" applyFill="1" applyAlignment="1">
      <alignment horizontal="center" wrapText="1"/>
    </xf>
    <xf numFmtId="8" fontId="9" fillId="3" borderId="3" xfId="0" applyNumberFormat="1" applyFont="1" applyFill="1" applyBorder="1" applyAlignment="1">
      <alignment horizontal="right" wrapText="1"/>
    </xf>
    <xf numFmtId="0" fontId="4" fillId="0" borderId="0" xfId="0" applyFont="1"/>
    <xf numFmtId="0" fontId="16" fillId="0" borderId="0" xfId="0" applyFont="1"/>
    <xf numFmtId="0" fontId="4" fillId="2" borderId="16" xfId="0" applyFont="1" applyFill="1" applyBorder="1"/>
    <xf numFmtId="0" fontId="8" fillId="2" borderId="16" xfId="0" applyFont="1" applyFill="1" applyBorder="1"/>
    <xf numFmtId="8" fontId="8" fillId="2" borderId="16" xfId="0" applyNumberFormat="1" applyFont="1" applyFill="1" applyBorder="1" applyAlignment="1">
      <alignment horizontal="right"/>
    </xf>
    <xf numFmtId="0" fontId="4" fillId="0" borderId="0" xfId="0" applyFont="1" applyAlignment="1">
      <alignment vertical="top"/>
    </xf>
    <xf numFmtId="8" fontId="4" fillId="0" borderId="0" xfId="0" applyNumberFormat="1" applyFont="1"/>
    <xf numFmtId="2" fontId="4" fillId="0" borderId="0" xfId="0" applyNumberFormat="1" applyFont="1"/>
    <xf numFmtId="8" fontId="8" fillId="2" borderId="7" xfId="0" applyNumberFormat="1" applyFont="1" applyFill="1" applyBorder="1" applyAlignment="1">
      <alignment horizontal="right"/>
    </xf>
    <xf numFmtId="8" fontId="4" fillId="7" borderId="21" xfId="0" applyNumberFormat="1" applyFont="1" applyFill="1" applyBorder="1"/>
    <xf numFmtId="8" fontId="4" fillId="7" borderId="22" xfId="0" applyNumberFormat="1" applyFont="1" applyFill="1" applyBorder="1" applyAlignment="1">
      <alignment wrapText="1"/>
    </xf>
    <xf numFmtId="8" fontId="8" fillId="3" borderId="3" xfId="0" applyNumberFormat="1" applyFont="1" applyFill="1" applyBorder="1" applyAlignment="1">
      <alignment horizontal="center" wrapText="1"/>
    </xf>
    <xf numFmtId="0" fontId="4" fillId="0" borderId="0" xfId="0" applyFont="1" applyAlignment="1">
      <alignment vertical="center"/>
    </xf>
    <xf numFmtId="0" fontId="8" fillId="0" borderId="0" xfId="0" applyFont="1"/>
    <xf numFmtId="0" fontId="1" fillId="0" borderId="0" xfId="0" applyFont="1"/>
    <xf numFmtId="164" fontId="4" fillId="0" borderId="0" xfId="0" applyNumberFormat="1" applyFont="1"/>
    <xf numFmtId="8" fontId="5" fillId="3" borderId="10" xfId="0" applyNumberFormat="1" applyFont="1" applyFill="1" applyBorder="1" applyAlignment="1">
      <alignment wrapText="1"/>
    </xf>
    <xf numFmtId="0" fontId="7" fillId="0" borderId="0" xfId="0" applyFont="1"/>
    <xf numFmtId="8" fontId="7" fillId="0" borderId="0" xfId="0" applyNumberFormat="1" applyFont="1"/>
    <xf numFmtId="8" fontId="7" fillId="0" borderId="0" xfId="0" applyNumberFormat="1" applyFont="1" applyAlignment="1">
      <alignment horizontal="right"/>
    </xf>
    <xf numFmtId="8" fontId="4" fillId="0" borderId="0" xfId="0" applyNumberFormat="1" applyFont="1" applyAlignment="1">
      <alignment horizontal="right"/>
    </xf>
    <xf numFmtId="8" fontId="4" fillId="0" borderId="0" xfId="0" applyNumberFormat="1" applyFont="1" applyAlignment="1">
      <alignment vertical="top"/>
    </xf>
    <xf numFmtId="8" fontId="4" fillId="0" borderId="0" xfId="0" applyNumberFormat="1" applyFont="1" applyAlignment="1">
      <alignment horizontal="right" vertical="top"/>
    </xf>
    <xf numFmtId="8" fontId="19" fillId="7" borderId="3" xfId="0" applyNumberFormat="1" applyFont="1" applyFill="1" applyBorder="1"/>
    <xf numFmtId="8" fontId="2" fillId="3" borderId="3" xfId="0" applyNumberFormat="1" applyFont="1" applyFill="1" applyBorder="1"/>
    <xf numFmtId="0" fontId="5" fillId="2" borderId="3" xfId="0" applyFont="1" applyFill="1" applyBorder="1" applyAlignment="1">
      <alignment horizontal="right"/>
    </xf>
    <xf numFmtId="0" fontId="5" fillId="2" borderId="1" xfId="0" applyFont="1" applyFill="1" applyBorder="1" applyAlignment="1">
      <alignment horizontal="right"/>
    </xf>
    <xf numFmtId="8" fontId="5" fillId="2" borderId="3" xfId="0" applyNumberFormat="1" applyFont="1" applyFill="1" applyBorder="1" applyAlignment="1">
      <alignment horizontal="right"/>
    </xf>
    <xf numFmtId="0" fontId="5" fillId="3" borderId="10" xfId="0" applyFont="1" applyFill="1" applyBorder="1" applyAlignment="1">
      <alignment horizontal="left"/>
    </xf>
    <xf numFmtId="8" fontId="5" fillId="3" borderId="10" xfId="0" applyNumberFormat="1" applyFont="1" applyFill="1" applyBorder="1"/>
    <xf numFmtId="8" fontId="5" fillId="3" borderId="16" xfId="0" applyNumberFormat="1" applyFont="1" applyFill="1" applyBorder="1"/>
    <xf numFmtId="0" fontId="13" fillId="8" borderId="8" xfId="0" applyFont="1" applyFill="1" applyBorder="1"/>
    <xf numFmtId="0" fontId="13" fillId="8" borderId="5" xfId="0" applyFont="1" applyFill="1" applyBorder="1"/>
    <xf numFmtId="8" fontId="13" fillId="8" borderId="11" xfId="0" applyNumberFormat="1" applyFont="1" applyFill="1" applyBorder="1" applyAlignment="1">
      <alignment horizontal="right"/>
    </xf>
    <xf numFmtId="8" fontId="13" fillId="8" borderId="3" xfId="0" applyNumberFormat="1" applyFont="1" applyFill="1" applyBorder="1" applyAlignment="1">
      <alignment horizontal="right"/>
    </xf>
    <xf numFmtId="0" fontId="13" fillId="8" borderId="8" xfId="0" applyFont="1" applyFill="1" applyBorder="1" applyAlignment="1">
      <alignment horizontal="left"/>
    </xf>
    <xf numFmtId="0" fontId="13" fillId="8" borderId="5" xfId="0" applyFont="1" applyFill="1" applyBorder="1" applyAlignment="1">
      <alignment horizontal="left"/>
    </xf>
    <xf numFmtId="0" fontId="14" fillId="8" borderId="5" xfId="0" applyFont="1" applyFill="1" applyBorder="1" applyAlignment="1">
      <alignment horizontal="left"/>
    </xf>
    <xf numFmtId="0" fontId="17" fillId="8" borderId="8" xfId="0" applyFont="1" applyFill="1" applyBorder="1"/>
    <xf numFmtId="8" fontId="13" fillId="8" borderId="5" xfId="0" applyNumberFormat="1" applyFont="1" applyFill="1" applyBorder="1"/>
    <xf numFmtId="8" fontId="14" fillId="8" borderId="5" xfId="0" applyNumberFormat="1" applyFont="1" applyFill="1" applyBorder="1"/>
    <xf numFmtId="8" fontId="13" fillId="8" borderId="29" xfId="0" applyNumberFormat="1" applyFont="1" applyFill="1" applyBorder="1"/>
    <xf numFmtId="0" fontId="13" fillId="8" borderId="4" xfId="0" applyFont="1" applyFill="1" applyBorder="1"/>
    <xf numFmtId="8" fontId="13" fillId="8" borderId="4" xfId="0" applyNumberFormat="1" applyFont="1" applyFill="1" applyBorder="1"/>
    <xf numFmtId="8" fontId="13" fillId="8" borderId="2" xfId="0" applyNumberFormat="1" applyFont="1" applyFill="1" applyBorder="1"/>
    <xf numFmtId="0" fontId="5" fillId="4" borderId="28" xfId="0" applyFont="1" applyFill="1" applyBorder="1"/>
    <xf numFmtId="0" fontId="5" fillId="4" borderId="31" xfId="0" applyFont="1" applyFill="1" applyBorder="1"/>
    <xf numFmtId="0" fontId="5" fillId="4" borderId="21" xfId="0" applyFont="1" applyFill="1" applyBorder="1" applyAlignment="1">
      <alignment horizontal="right"/>
    </xf>
    <xf numFmtId="8" fontId="6" fillId="3" borderId="3" xfId="0" applyNumberFormat="1" applyFont="1" applyFill="1" applyBorder="1" applyAlignment="1">
      <alignment horizontal="right" vertical="center" wrapText="1"/>
    </xf>
    <xf numFmtId="8" fontId="6" fillId="3" borderId="3" xfId="0" quotePrefix="1" applyNumberFormat="1" applyFont="1" applyFill="1" applyBorder="1" applyAlignment="1">
      <alignment horizontal="right" vertical="center" wrapText="1"/>
    </xf>
    <xf numFmtId="8" fontId="11" fillId="2" borderId="30" xfId="0" applyNumberFormat="1" applyFont="1" applyFill="1" applyBorder="1" applyAlignment="1">
      <alignment horizontal="right"/>
    </xf>
    <xf numFmtId="8" fontId="11" fillId="2" borderId="3" xfId="0" applyNumberFormat="1" applyFont="1" applyFill="1" applyBorder="1" applyAlignment="1">
      <alignment horizontal="right"/>
    </xf>
    <xf numFmtId="0" fontId="8" fillId="5" borderId="3" xfId="0" applyFont="1" applyFill="1" applyBorder="1" applyAlignment="1">
      <alignment horizontal="left" vertical="top"/>
    </xf>
    <xf numFmtId="0" fontId="4" fillId="5" borderId="3" xfId="0" applyFont="1" applyFill="1" applyBorder="1" applyAlignment="1">
      <alignment vertical="top" wrapText="1"/>
    </xf>
    <xf numFmtId="0" fontId="8" fillId="5" borderId="3" xfId="0" applyFont="1" applyFill="1" applyBorder="1" applyAlignment="1">
      <alignment vertical="top" wrapText="1"/>
    </xf>
    <xf numFmtId="0" fontId="8" fillId="9" borderId="3" xfId="0" applyFont="1" applyFill="1" applyBorder="1" applyAlignment="1">
      <alignment horizontal="right" vertical="top" wrapText="1"/>
    </xf>
    <xf numFmtId="0" fontId="8" fillId="2" borderId="21" xfId="0" applyFont="1" applyFill="1" applyBorder="1" applyAlignment="1">
      <alignment vertical="center" wrapText="1"/>
    </xf>
    <xf numFmtId="0" fontId="20" fillId="2" borderId="21" xfId="0" applyFont="1" applyFill="1" applyBorder="1" applyAlignment="1">
      <alignment vertical="center"/>
    </xf>
    <xf numFmtId="0" fontId="20" fillId="2" borderId="21" xfId="0" applyFont="1" applyFill="1" applyBorder="1" applyAlignment="1">
      <alignment horizontal="right" wrapText="1"/>
    </xf>
    <xf numFmtId="0" fontId="8" fillId="9" borderId="3" xfId="0" applyFont="1" applyFill="1" applyBorder="1" applyAlignment="1">
      <alignment horizontal="right" vertical="center" wrapText="1"/>
    </xf>
    <xf numFmtId="0" fontId="8" fillId="9" borderId="3" xfId="0" applyFont="1" applyFill="1" applyBorder="1" applyAlignment="1">
      <alignment horizontal="right" vertical="center"/>
    </xf>
    <xf numFmtId="0" fontId="12" fillId="8" borderId="3" xfId="0" applyFont="1" applyFill="1" applyBorder="1" applyAlignment="1">
      <alignment vertical="center"/>
    </xf>
    <xf numFmtId="0" fontId="4" fillId="8" borderId="3" xfId="0" applyFont="1" applyFill="1" applyBorder="1" applyAlignment="1">
      <alignment horizontal="right" vertical="center"/>
    </xf>
    <xf numFmtId="0" fontId="12" fillId="8" borderId="3" xfId="0" applyFont="1" applyFill="1" applyBorder="1" applyAlignment="1">
      <alignment horizontal="left" vertical="center" wrapText="1"/>
    </xf>
    <xf numFmtId="0" fontId="12" fillId="10" borderId="21" xfId="0" applyFont="1" applyFill="1" applyBorder="1" applyProtection="1">
      <protection locked="0"/>
    </xf>
    <xf numFmtId="40" fontId="4" fillId="10" borderId="21" xfId="0" applyNumberFormat="1" applyFont="1" applyFill="1" applyBorder="1" applyAlignment="1" applyProtection="1">
      <alignment horizontal="right"/>
      <protection locked="0"/>
    </xf>
    <xf numFmtId="8" fontId="4" fillId="10" borderId="29" xfId="0" applyNumberFormat="1" applyFont="1" applyFill="1" applyBorder="1" applyProtection="1">
      <protection locked="0"/>
    </xf>
    <xf numFmtId="0" fontId="4" fillId="10" borderId="3" xfId="0" applyFont="1" applyFill="1" applyBorder="1" applyAlignment="1" applyProtection="1">
      <alignment vertical="top" wrapText="1"/>
      <protection locked="0"/>
    </xf>
    <xf numFmtId="164" fontId="0" fillId="10" borderId="3" xfId="0" applyNumberFormat="1" applyFill="1" applyBorder="1" applyAlignment="1" applyProtection="1">
      <alignment vertical="center"/>
      <protection locked="0"/>
    </xf>
    <xf numFmtId="0" fontId="12" fillId="10" borderId="3" xfId="0" applyFont="1" applyFill="1" applyBorder="1" applyAlignment="1" applyProtection="1">
      <alignment horizontal="left" vertical="center" wrapText="1"/>
      <protection locked="0"/>
    </xf>
    <xf numFmtId="49" fontId="12" fillId="10" borderId="3" xfId="0" applyNumberFormat="1" applyFont="1" applyFill="1" applyBorder="1" applyAlignment="1" applyProtection="1">
      <alignment horizontal="left" vertical="center" wrapText="1"/>
      <protection locked="0"/>
    </xf>
    <xf numFmtId="49" fontId="4" fillId="10" borderId="3" xfId="0" applyNumberFormat="1" applyFont="1" applyFill="1" applyBorder="1" applyAlignment="1" applyProtection="1">
      <alignment horizontal="left" vertical="center" wrapText="1"/>
      <protection locked="0"/>
    </xf>
    <xf numFmtId="49" fontId="0" fillId="10" borderId="3" xfId="0" applyNumberFormat="1" applyFill="1" applyBorder="1" applyAlignment="1" applyProtection="1">
      <alignment horizontal="left" vertical="center" wrapText="1"/>
      <protection locked="0"/>
    </xf>
    <xf numFmtId="49" fontId="7" fillId="10" borderId="3" xfId="0" applyNumberFormat="1" applyFont="1" applyFill="1" applyBorder="1" applyAlignment="1" applyProtection="1">
      <alignment horizontal="left" vertical="center" wrapText="1"/>
      <protection locked="0"/>
    </xf>
    <xf numFmtId="0" fontId="12" fillId="10" borderId="21" xfId="0" applyFont="1" applyFill="1" applyBorder="1" applyAlignment="1" applyProtection="1">
      <alignment vertical="center"/>
      <protection locked="0"/>
    </xf>
    <xf numFmtId="40" fontId="4" fillId="10" borderId="21" xfId="0" applyNumberFormat="1" applyFont="1" applyFill="1" applyBorder="1" applyAlignment="1" applyProtection="1">
      <alignment horizontal="right" vertical="center"/>
      <protection locked="0"/>
    </xf>
    <xf numFmtId="8" fontId="4" fillId="7" borderId="21" xfId="0" applyNumberFormat="1" applyFont="1" applyFill="1" applyBorder="1" applyAlignment="1">
      <alignment vertical="center"/>
    </xf>
    <xf numFmtId="8" fontId="4" fillId="7" borderId="22" xfId="0" applyNumberFormat="1" applyFont="1" applyFill="1" applyBorder="1" applyAlignment="1">
      <alignment vertical="center" wrapText="1"/>
    </xf>
    <xf numFmtId="0" fontId="7" fillId="7" borderId="3" xfId="0" applyFont="1" applyFill="1" applyBorder="1"/>
    <xf numFmtId="0" fontId="15" fillId="7" borderId="3" xfId="0" applyFont="1" applyFill="1" applyBorder="1" applyAlignment="1">
      <alignment wrapText="1"/>
    </xf>
    <xf numFmtId="2" fontId="7" fillId="7" borderId="3" xfId="0" applyNumberFormat="1" applyFont="1" applyFill="1" applyBorder="1" applyAlignment="1">
      <alignment wrapText="1"/>
    </xf>
    <xf numFmtId="8" fontId="7" fillId="7" borderId="3" xfId="0" applyNumberFormat="1" applyFont="1" applyFill="1" applyBorder="1" applyAlignment="1">
      <alignment wrapText="1"/>
    </xf>
    <xf numFmtId="0" fontId="21" fillId="7" borderId="5" xfId="0" applyFont="1" applyFill="1" applyBorder="1" applyAlignment="1">
      <alignment horizontal="right" vertical="center" wrapText="1"/>
    </xf>
    <xf numFmtId="49" fontId="22" fillId="10" borderId="35" xfId="0" applyNumberFormat="1" applyFont="1" applyFill="1" applyBorder="1" applyAlignment="1" applyProtection="1">
      <alignment horizontal="center" vertical="center" wrapText="1"/>
      <protection locked="0"/>
    </xf>
    <xf numFmtId="0" fontId="21" fillId="7" borderId="36" xfId="0" applyFont="1" applyFill="1" applyBorder="1" applyAlignment="1">
      <alignment horizontal="right" vertical="top" wrapText="1"/>
    </xf>
    <xf numFmtId="0" fontId="21" fillId="7" borderId="5" xfId="0" applyFont="1" applyFill="1" applyBorder="1" applyAlignment="1">
      <alignment horizontal="right" vertical="top"/>
    </xf>
    <xf numFmtId="0" fontId="21" fillId="7" borderId="5" xfId="0" applyFont="1" applyFill="1" applyBorder="1" applyAlignment="1">
      <alignment vertical="top" wrapText="1"/>
    </xf>
    <xf numFmtId="0" fontId="21" fillId="7" borderId="37" xfId="0" applyFont="1" applyFill="1" applyBorder="1" applyAlignment="1">
      <alignment horizontal="right" vertical="top"/>
    </xf>
    <xf numFmtId="0" fontId="4" fillId="7" borderId="9" xfId="0" applyFont="1" applyFill="1" applyBorder="1" applyAlignment="1">
      <alignment vertical="top" wrapText="1"/>
    </xf>
    <xf numFmtId="0" fontId="9" fillId="7" borderId="5" xfId="0" applyFont="1" applyFill="1" applyBorder="1" applyAlignment="1">
      <alignment horizontal="right" vertical="center" wrapText="1"/>
    </xf>
    <xf numFmtId="0" fontId="6" fillId="2" borderId="3" xfId="0" applyFont="1" applyFill="1" applyBorder="1" applyAlignment="1">
      <alignment vertical="top"/>
    </xf>
    <xf numFmtId="0" fontId="6" fillId="2" borderId="1" xfId="0" applyFont="1" applyFill="1" applyBorder="1" applyAlignment="1">
      <alignment horizontal="right" wrapText="1"/>
    </xf>
    <xf numFmtId="49" fontId="6" fillId="10" borderId="2" xfId="0" applyNumberFormat="1" applyFont="1" applyFill="1" applyBorder="1" applyAlignment="1" applyProtection="1">
      <alignment horizontal="center" vertical="top"/>
      <protection locked="0"/>
    </xf>
    <xf numFmtId="0" fontId="5" fillId="3" borderId="28" xfId="0" applyFont="1" applyFill="1" applyBorder="1"/>
    <xf numFmtId="0" fontId="5" fillId="3" borderId="31" xfId="0" applyFont="1" applyFill="1" applyBorder="1"/>
    <xf numFmtId="0" fontId="5" fillId="3" borderId="21" xfId="0" applyFont="1" applyFill="1" applyBorder="1" applyAlignment="1">
      <alignment horizontal="right"/>
    </xf>
    <xf numFmtId="14" fontId="6" fillId="10" borderId="3" xfId="0" applyNumberFormat="1" applyFont="1" applyFill="1" applyBorder="1" applyAlignment="1" applyProtection="1">
      <alignment horizontal="center"/>
      <protection locked="0"/>
    </xf>
    <xf numFmtId="8" fontId="23" fillId="10" borderId="3" xfId="0" applyNumberFormat="1" applyFont="1" applyFill="1" applyBorder="1" applyProtection="1">
      <protection locked="0"/>
    </xf>
    <xf numFmtId="8" fontId="7" fillId="10" borderId="3" xfId="0" applyNumberFormat="1" applyFont="1" applyFill="1" applyBorder="1" applyAlignment="1" applyProtection="1">
      <alignment wrapText="1"/>
      <protection locked="0"/>
    </xf>
    <xf numFmtId="10" fontId="7" fillId="10" borderId="3" xfId="0" applyNumberFormat="1" applyFont="1" applyFill="1" applyBorder="1" applyProtection="1">
      <protection locked="0"/>
    </xf>
    <xf numFmtId="8" fontId="7" fillId="10" borderId="11" xfId="0" applyNumberFormat="1" applyFont="1" applyFill="1" applyBorder="1" applyAlignment="1" applyProtection="1">
      <alignment wrapText="1"/>
      <protection locked="0"/>
    </xf>
    <xf numFmtId="49" fontId="11" fillId="2" borderId="4" xfId="0" applyNumberFormat="1" applyFont="1" applyFill="1" applyBorder="1" applyAlignment="1">
      <alignment horizontal="right"/>
    </xf>
    <xf numFmtId="49" fontId="11" fillId="2" borderId="3" xfId="0" applyNumberFormat="1" applyFont="1" applyFill="1" applyBorder="1" applyAlignment="1">
      <alignment horizontal="right"/>
    </xf>
    <xf numFmtId="0" fontId="0" fillId="8" borderId="0" xfId="0" applyFill="1"/>
    <xf numFmtId="0" fontId="0" fillId="8" borderId="0" xfId="0" applyFill="1" applyAlignment="1">
      <alignment wrapText="1"/>
    </xf>
    <xf numFmtId="0" fontId="13" fillId="8" borderId="1" xfId="0" applyFont="1" applyFill="1" applyBorder="1"/>
    <xf numFmtId="0" fontId="6" fillId="10" borderId="2" xfId="0" applyFont="1" applyFill="1" applyBorder="1" applyAlignment="1" applyProtection="1">
      <alignment horizontal="center" wrapText="1"/>
      <protection locked="0"/>
    </xf>
    <xf numFmtId="0" fontId="0" fillId="2" borderId="19" xfId="0" applyFill="1" applyBorder="1" applyAlignment="1">
      <alignment vertical="center"/>
    </xf>
    <xf numFmtId="0" fontId="0" fillId="2" borderId="33" xfId="0" applyFill="1" applyBorder="1" applyAlignment="1">
      <alignment vertical="center"/>
    </xf>
    <xf numFmtId="8" fontId="29" fillId="3" borderId="3" xfId="0" quotePrefix="1" applyNumberFormat="1" applyFont="1" applyFill="1" applyBorder="1" applyAlignment="1">
      <alignment horizontal="right" vertical="center" wrapText="1"/>
    </xf>
    <xf numFmtId="164" fontId="6" fillId="10" borderId="26" xfId="0" applyNumberFormat="1" applyFont="1" applyFill="1" applyBorder="1" applyAlignment="1" applyProtection="1">
      <alignment horizontal="center" vertical="top" wrapText="1"/>
      <protection locked="0"/>
    </xf>
    <xf numFmtId="164" fontId="6" fillId="10" borderId="34" xfId="0" applyNumberFormat="1" applyFont="1" applyFill="1" applyBorder="1" applyAlignment="1" applyProtection="1">
      <alignment vertical="top" wrapText="1"/>
      <protection locked="0"/>
    </xf>
    <xf numFmtId="0" fontId="31" fillId="0" borderId="0" xfId="0" applyFont="1"/>
    <xf numFmtId="0" fontId="33" fillId="0" borderId="0" xfId="0" applyFont="1" applyAlignment="1">
      <alignment vertical="center" wrapText="1"/>
    </xf>
    <xf numFmtId="0" fontId="33" fillId="0" borderId="41" xfId="0" applyFont="1" applyBorder="1" applyAlignment="1">
      <alignment vertical="center" wrapText="1"/>
    </xf>
    <xf numFmtId="0" fontId="34" fillId="0" borderId="42" xfId="0" applyFont="1" applyBorder="1" applyAlignment="1">
      <alignment vertical="center" wrapText="1"/>
    </xf>
    <xf numFmtId="0" fontId="34" fillId="0" borderId="43" xfId="0" applyFont="1" applyBorder="1" applyAlignment="1">
      <alignment vertical="center" wrapText="1"/>
    </xf>
    <xf numFmtId="0" fontId="33" fillId="0" borderId="44" xfId="0" applyFont="1" applyBorder="1" applyAlignment="1">
      <alignment vertical="center" wrapText="1"/>
    </xf>
    <xf numFmtId="0" fontId="33" fillId="0" borderId="45" xfId="0" applyFont="1" applyBorder="1" applyAlignment="1">
      <alignment vertical="center" wrapText="1"/>
    </xf>
    <xf numFmtId="0" fontId="33" fillId="0" borderId="42" xfId="0" applyFont="1" applyBorder="1" applyAlignment="1">
      <alignment vertical="center" wrapText="1"/>
    </xf>
    <xf numFmtId="0" fontId="33" fillId="0" borderId="43" xfId="0" applyFont="1" applyBorder="1" applyAlignment="1">
      <alignment vertical="center" wrapText="1"/>
    </xf>
    <xf numFmtId="0" fontId="6" fillId="10" borderId="3" xfId="0" applyFont="1" applyFill="1" applyBorder="1" applyAlignment="1" applyProtection="1">
      <alignment horizontal="center"/>
      <protection locked="0"/>
    </xf>
    <xf numFmtId="8" fontId="6" fillId="11" borderId="3" xfId="0" applyNumberFormat="1" applyFont="1" applyFill="1" applyBorder="1" applyAlignment="1">
      <alignment horizontal="right" vertical="center" wrapText="1"/>
    </xf>
    <xf numFmtId="8" fontId="19" fillId="11" borderId="3" xfId="0" applyNumberFormat="1" applyFont="1" applyFill="1" applyBorder="1"/>
    <xf numFmtId="8" fontId="2" fillId="11" borderId="3" xfId="0" applyNumberFormat="1" applyFont="1" applyFill="1" applyBorder="1"/>
    <xf numFmtId="8" fontId="7" fillId="11" borderId="3" xfId="0" applyNumberFormat="1" applyFont="1" applyFill="1" applyBorder="1" applyAlignment="1" applyProtection="1">
      <alignment wrapText="1"/>
      <protection locked="0"/>
    </xf>
    <xf numFmtId="8" fontId="5" fillId="11" borderId="10" xfId="0" applyNumberFormat="1" applyFont="1" applyFill="1" applyBorder="1" applyAlignment="1">
      <alignment wrapText="1"/>
    </xf>
    <xf numFmtId="8" fontId="5" fillId="11" borderId="3" xfId="0" applyNumberFormat="1" applyFont="1" applyFill="1" applyBorder="1" applyAlignment="1">
      <alignment horizontal="right"/>
    </xf>
    <xf numFmtId="8" fontId="7" fillId="11" borderId="3" xfId="0" applyNumberFormat="1" applyFont="1" applyFill="1" applyBorder="1" applyProtection="1">
      <protection locked="0"/>
    </xf>
    <xf numFmtId="8" fontId="5" fillId="11" borderId="16" xfId="0" applyNumberFormat="1" applyFont="1" applyFill="1" applyBorder="1"/>
    <xf numFmtId="8" fontId="13" fillId="11" borderId="3" xfId="0" applyNumberFormat="1" applyFont="1" applyFill="1" applyBorder="1" applyAlignment="1">
      <alignment horizontal="right"/>
    </xf>
    <xf numFmtId="8" fontId="5" fillId="11" borderId="10" xfId="0" applyNumberFormat="1" applyFont="1" applyFill="1" applyBorder="1"/>
    <xf numFmtId="8" fontId="13" fillId="11" borderId="11" xfId="0" applyNumberFormat="1" applyFont="1" applyFill="1" applyBorder="1" applyAlignment="1">
      <alignment horizontal="right"/>
    </xf>
    <xf numFmtId="0" fontId="5" fillId="11" borderId="21" xfId="0" applyFont="1" applyFill="1" applyBorder="1" applyAlignment="1">
      <alignment horizontal="right"/>
    </xf>
    <xf numFmtId="8" fontId="7" fillId="11" borderId="11" xfId="0" applyNumberFormat="1" applyFont="1" applyFill="1" applyBorder="1" applyAlignment="1" applyProtection="1">
      <alignment wrapText="1"/>
      <protection locked="0"/>
    </xf>
    <xf numFmtId="0" fontId="11" fillId="7" borderId="15" xfId="0" applyFont="1" applyFill="1" applyBorder="1"/>
    <xf numFmtId="0" fontId="11" fillId="7" borderId="7" xfId="0" applyFont="1" applyFill="1" applyBorder="1"/>
    <xf numFmtId="8" fontId="4" fillId="10" borderId="29" xfId="0" applyNumberFormat="1" applyFont="1" applyFill="1" applyBorder="1" applyAlignment="1" applyProtection="1">
      <alignment vertical="center"/>
      <protection locked="0"/>
    </xf>
    <xf numFmtId="0" fontId="6" fillId="3" borderId="3" xfId="0" applyFont="1" applyFill="1" applyBorder="1" applyAlignment="1">
      <alignment horizontal="right" vertical="top"/>
    </xf>
    <xf numFmtId="8" fontId="8" fillId="3" borderId="1" xfId="0" applyNumberFormat="1" applyFont="1" applyFill="1" applyBorder="1" applyAlignment="1">
      <alignment horizontal="center" wrapText="1"/>
    </xf>
    <xf numFmtId="8" fontId="8" fillId="3" borderId="2" xfId="0" applyNumberFormat="1" applyFont="1" applyFill="1" applyBorder="1" applyAlignment="1">
      <alignment horizontal="center" wrapText="1"/>
    </xf>
    <xf numFmtId="0" fontId="6" fillId="2" borderId="1" xfId="0" applyFont="1" applyFill="1" applyBorder="1" applyAlignment="1">
      <alignment horizontal="center" wrapText="1"/>
    </xf>
    <xf numFmtId="0" fontId="5" fillId="3" borderId="12" xfId="0" applyFont="1" applyFill="1" applyBorder="1" applyAlignment="1">
      <alignment horizontal="left"/>
    </xf>
    <xf numFmtId="0" fontId="5" fillId="3" borderId="14" xfId="0" applyFont="1" applyFill="1" applyBorder="1" applyAlignment="1">
      <alignment horizontal="left"/>
    </xf>
    <xf numFmtId="0" fontId="5" fillId="3" borderId="13" xfId="0" applyFont="1" applyFill="1" applyBorder="1" applyAlignment="1">
      <alignment horizontal="left"/>
    </xf>
    <xf numFmtId="8" fontId="7" fillId="10" borderId="3" xfId="0" applyNumberFormat="1" applyFont="1" applyFill="1" applyBorder="1" applyProtection="1">
      <protection locked="0"/>
    </xf>
    <xf numFmtId="0" fontId="10" fillId="6" borderId="17" xfId="0" applyFont="1" applyFill="1" applyBorder="1" applyAlignment="1">
      <alignment horizontal="center" vertical="center" wrapText="1"/>
    </xf>
    <xf numFmtId="0" fontId="10" fillId="6" borderId="0" xfId="0" applyFont="1" applyFill="1" applyAlignment="1">
      <alignment horizontal="center" vertical="center" wrapText="1"/>
    </xf>
    <xf numFmtId="0" fontId="10" fillId="6" borderId="18" xfId="0" applyFont="1" applyFill="1" applyBorder="1" applyAlignment="1">
      <alignment horizontal="center" vertical="center" wrapText="1"/>
    </xf>
    <xf numFmtId="0" fontId="15" fillId="10" borderId="25" xfId="0" applyFont="1" applyFill="1" applyBorder="1" applyAlignment="1" applyProtection="1">
      <alignment horizontal="left" vertical="top" wrapText="1"/>
      <protection locked="0"/>
    </xf>
    <xf numFmtId="0" fontId="15" fillId="10" borderId="26" xfId="0" applyFont="1" applyFill="1" applyBorder="1" applyAlignment="1" applyProtection="1">
      <alignment horizontal="left" vertical="top" wrapText="1"/>
      <protection locked="0"/>
    </xf>
    <xf numFmtId="0" fontId="15" fillId="10" borderId="26" xfId="0" applyFont="1" applyFill="1" applyBorder="1" applyAlignment="1" applyProtection="1">
      <alignment horizontal="left" vertical="top"/>
      <protection locked="0"/>
    </xf>
    <xf numFmtId="0" fontId="15" fillId="10" borderId="27" xfId="0" applyFont="1" applyFill="1" applyBorder="1" applyAlignment="1" applyProtection="1">
      <alignment horizontal="left" vertical="top"/>
      <protection locked="0"/>
    </xf>
    <xf numFmtId="0" fontId="4" fillId="7" borderId="20" xfId="0" applyFont="1" applyFill="1" applyBorder="1" applyAlignment="1">
      <alignment horizontal="center" vertical="center" wrapText="1"/>
    </xf>
    <xf numFmtId="0" fontId="4" fillId="7" borderId="23" xfId="0" applyFont="1" applyFill="1" applyBorder="1" applyAlignment="1">
      <alignment horizontal="center" vertical="center" wrapText="1"/>
    </xf>
    <xf numFmtId="0" fontId="4" fillId="7" borderId="24" xfId="0" applyFont="1" applyFill="1" applyBorder="1" applyAlignment="1">
      <alignment horizontal="center" vertical="center" wrapText="1"/>
    </xf>
    <xf numFmtId="0" fontId="8" fillId="3" borderId="1" xfId="0" applyFont="1" applyFill="1" applyBorder="1" applyAlignment="1">
      <alignment horizontal="left" vertical="top"/>
    </xf>
    <xf numFmtId="0" fontId="8" fillId="3" borderId="4" xfId="0" applyFont="1" applyFill="1" applyBorder="1" applyAlignment="1">
      <alignment horizontal="left" vertical="top"/>
    </xf>
    <xf numFmtId="0" fontId="8" fillId="3" borderId="5" xfId="0" applyFont="1" applyFill="1" applyBorder="1" applyAlignment="1">
      <alignment horizontal="left" vertical="top"/>
    </xf>
    <xf numFmtId="0" fontId="8" fillId="3" borderId="2" xfId="0" applyFont="1" applyFill="1" applyBorder="1" applyAlignment="1">
      <alignment horizontal="left" vertical="top"/>
    </xf>
    <xf numFmtId="0" fontId="11" fillId="7" borderId="15" xfId="0" applyFont="1" applyFill="1" applyBorder="1"/>
    <xf numFmtId="0" fontId="11" fillId="7" borderId="7" xfId="0" applyFont="1" applyFill="1" applyBorder="1"/>
    <xf numFmtId="0" fontId="12" fillId="10" borderId="28" xfId="0" applyFont="1" applyFill="1" applyBorder="1" applyAlignment="1" applyProtection="1">
      <alignment vertical="center"/>
      <protection locked="0"/>
    </xf>
    <xf numFmtId="0" fontId="12" fillId="10" borderId="29" xfId="0" applyFont="1" applyFill="1" applyBorder="1" applyAlignment="1" applyProtection="1">
      <alignment vertical="center"/>
      <protection locked="0"/>
    </xf>
    <xf numFmtId="0" fontId="8" fillId="2" borderId="12" xfId="0" applyFont="1" applyFill="1" applyBorder="1"/>
    <xf numFmtId="0" fontId="8" fillId="2" borderId="13" xfId="0" applyFont="1" applyFill="1" applyBorder="1"/>
    <xf numFmtId="0" fontId="4" fillId="7" borderId="38" xfId="0" applyFont="1" applyFill="1" applyBorder="1" applyAlignment="1">
      <alignment vertical="center" wrapText="1"/>
    </xf>
    <xf numFmtId="0" fontId="4" fillId="7" borderId="39" xfId="0" applyFont="1" applyFill="1" applyBorder="1" applyAlignment="1">
      <alignment vertical="center" wrapText="1"/>
    </xf>
    <xf numFmtId="0" fontId="4" fillId="7" borderId="40" xfId="0" applyFont="1" applyFill="1" applyBorder="1" applyAlignment="1">
      <alignment vertical="center" wrapText="1"/>
    </xf>
    <xf numFmtId="49" fontId="6" fillId="2" borderId="1" xfId="0" applyNumberFormat="1" applyFont="1" applyFill="1" applyBorder="1" applyAlignment="1">
      <alignment horizontal="right" vertical="top"/>
    </xf>
    <xf numFmtId="49" fontId="6" fillId="2" borderId="4" xfId="0" applyNumberFormat="1" applyFont="1" applyFill="1" applyBorder="1" applyAlignment="1">
      <alignment horizontal="right" vertical="top"/>
    </xf>
    <xf numFmtId="49" fontId="6" fillId="2" borderId="6" xfId="0" applyNumberFormat="1" applyFont="1" applyFill="1" applyBorder="1" applyAlignment="1">
      <alignment horizontal="right" vertical="top"/>
    </xf>
    <xf numFmtId="49" fontId="6" fillId="2" borderId="15" xfId="0" applyNumberFormat="1" applyFont="1" applyFill="1" applyBorder="1" applyAlignment="1">
      <alignment horizontal="right" vertical="top"/>
    </xf>
    <xf numFmtId="0" fontId="10" fillId="6" borderId="11" xfId="0" applyFont="1" applyFill="1" applyBorder="1" applyAlignment="1">
      <alignment horizontal="center" vertical="center" wrapText="1"/>
    </xf>
    <xf numFmtId="0" fontId="10" fillId="6" borderId="11" xfId="0" applyFont="1" applyFill="1" applyBorder="1" applyAlignment="1">
      <alignment horizontal="center"/>
    </xf>
    <xf numFmtId="0" fontId="9" fillId="2" borderId="8" xfId="0" applyFont="1" applyFill="1" applyBorder="1" applyAlignment="1">
      <alignment horizontal="right" vertical="center" wrapText="1"/>
    </xf>
    <xf numFmtId="0" fontId="9" fillId="2" borderId="9" xfId="0" applyFont="1" applyFill="1" applyBorder="1" applyAlignment="1">
      <alignment horizontal="right" vertical="center" wrapText="1"/>
    </xf>
    <xf numFmtId="8" fontId="11" fillId="2" borderId="1" xfId="0" applyNumberFormat="1" applyFont="1" applyFill="1" applyBorder="1" applyAlignment="1">
      <alignment horizontal="center"/>
    </xf>
    <xf numFmtId="8" fontId="11" fillId="2" borderId="4" xfId="0" applyNumberFormat="1" applyFont="1" applyFill="1" applyBorder="1" applyAlignment="1">
      <alignment horizontal="center"/>
    </xf>
    <xf numFmtId="8" fontId="11" fillId="2" borderId="2" xfId="0" applyNumberFormat="1" applyFont="1" applyFill="1" applyBorder="1" applyAlignment="1">
      <alignment horizontal="center"/>
    </xf>
    <xf numFmtId="8" fontId="4" fillId="10" borderId="28" xfId="0" applyNumberFormat="1" applyFont="1" applyFill="1" applyBorder="1" applyAlignment="1" applyProtection="1">
      <alignment vertical="center"/>
      <protection locked="0"/>
    </xf>
    <xf numFmtId="8" fontId="4" fillId="10" borderId="29" xfId="0" applyNumberFormat="1" applyFont="1" applyFill="1" applyBorder="1" applyAlignment="1" applyProtection="1">
      <alignment vertical="center"/>
      <protection locked="0"/>
    </xf>
    <xf numFmtId="8" fontId="8" fillId="2" borderId="12" xfId="0" applyNumberFormat="1" applyFont="1" applyFill="1" applyBorder="1" applyAlignment="1">
      <alignment horizontal="right"/>
    </xf>
    <xf numFmtId="8" fontId="8" fillId="2" borderId="13" xfId="0" applyNumberFormat="1" applyFont="1" applyFill="1" applyBorder="1" applyAlignment="1">
      <alignment horizontal="right"/>
    </xf>
    <xf numFmtId="0" fontId="6" fillId="10" borderId="4" xfId="0" applyFont="1" applyFill="1" applyBorder="1" applyAlignment="1" applyProtection="1">
      <alignment wrapText="1"/>
      <protection locked="0"/>
    </xf>
    <xf numFmtId="0" fontId="6" fillId="10" borderId="2" xfId="0" applyFont="1" applyFill="1" applyBorder="1" applyAlignment="1" applyProtection="1">
      <alignment wrapText="1"/>
      <protection locked="0"/>
    </xf>
    <xf numFmtId="0" fontId="6" fillId="10" borderId="15" xfId="0" applyFont="1" applyFill="1" applyBorder="1" applyAlignment="1" applyProtection="1">
      <alignment wrapText="1"/>
      <protection locked="0"/>
    </xf>
    <xf numFmtId="0" fontId="6" fillId="10" borderId="7" xfId="0" applyFont="1" applyFill="1" applyBorder="1" applyAlignment="1" applyProtection="1">
      <alignment wrapText="1"/>
      <protection locked="0"/>
    </xf>
    <xf numFmtId="0" fontId="6" fillId="2" borderId="1" xfId="0" applyFont="1" applyFill="1" applyBorder="1" applyAlignment="1">
      <alignment horizontal="right"/>
    </xf>
    <xf numFmtId="0" fontId="6" fillId="2" borderId="4" xfId="0" applyFont="1" applyFill="1" applyBorder="1" applyAlignment="1">
      <alignment horizontal="right"/>
    </xf>
    <xf numFmtId="2" fontId="5" fillId="2" borderId="12" xfId="0" applyNumberFormat="1" applyFont="1" applyFill="1" applyBorder="1" applyAlignment="1">
      <alignment horizontal="right"/>
    </xf>
    <xf numFmtId="2" fontId="5" fillId="2" borderId="13" xfId="0" applyNumberFormat="1" applyFont="1" applyFill="1" applyBorder="1" applyAlignment="1">
      <alignment horizontal="right"/>
    </xf>
    <xf numFmtId="2" fontId="4" fillId="10" borderId="28" xfId="0" applyNumberFormat="1" applyFont="1" applyFill="1" applyBorder="1" applyAlignment="1" applyProtection="1">
      <alignment horizontal="center" vertical="center"/>
      <protection locked="0"/>
    </xf>
    <xf numFmtId="2" fontId="4" fillId="10" borderId="29" xfId="0" applyNumberFormat="1" applyFont="1" applyFill="1" applyBorder="1" applyAlignment="1" applyProtection="1">
      <alignment horizontal="center" vertical="center"/>
      <protection locked="0"/>
    </xf>
    <xf numFmtId="0" fontId="11" fillId="7" borderId="6" xfId="0" applyFont="1" applyFill="1" applyBorder="1"/>
    <xf numFmtId="0" fontId="12" fillId="10" borderId="28" xfId="0" applyFont="1" applyFill="1" applyBorder="1" applyProtection="1">
      <protection locked="0"/>
    </xf>
    <xf numFmtId="0" fontId="12" fillId="10" borderId="29" xfId="0" applyFont="1" applyFill="1" applyBorder="1" applyProtection="1">
      <protection locked="0"/>
    </xf>
    <xf numFmtId="8" fontId="4" fillId="10" borderId="28" xfId="0" applyNumberFormat="1" applyFont="1" applyFill="1" applyBorder="1" applyProtection="1">
      <protection locked="0"/>
    </xf>
    <xf numFmtId="8" fontId="4" fillId="10" borderId="29" xfId="0" applyNumberFormat="1" applyFont="1" applyFill="1" applyBorder="1" applyProtection="1">
      <protection locked="0"/>
    </xf>
    <xf numFmtId="2" fontId="4" fillId="10" borderId="28" xfId="0" applyNumberFormat="1" applyFont="1" applyFill="1" applyBorder="1" applyAlignment="1" applyProtection="1">
      <alignment horizontal="center"/>
      <protection locked="0"/>
    </xf>
    <xf numFmtId="2" fontId="4" fillId="10" borderId="29" xfId="0" applyNumberFormat="1" applyFont="1" applyFill="1" applyBorder="1" applyAlignment="1" applyProtection="1">
      <alignment horizontal="center"/>
      <protection locked="0"/>
    </xf>
    <xf numFmtId="0" fontId="12" fillId="10" borderId="28" xfId="0" applyFont="1" applyFill="1" applyBorder="1" applyAlignment="1" applyProtection="1">
      <alignment wrapText="1"/>
      <protection locked="0"/>
    </xf>
    <xf numFmtId="0" fontId="12" fillId="10" borderId="29" xfId="0" applyFont="1" applyFill="1" applyBorder="1" applyAlignment="1" applyProtection="1">
      <alignment wrapText="1"/>
      <protection locked="0"/>
    </xf>
    <xf numFmtId="0" fontId="12" fillId="10" borderId="28" xfId="0" applyFont="1" applyFill="1" applyBorder="1" applyAlignment="1" applyProtection="1">
      <alignment vertical="center" wrapText="1"/>
      <protection locked="0"/>
    </xf>
    <xf numFmtId="0" fontId="12" fillId="10" borderId="29" xfId="0" applyFont="1" applyFill="1" applyBorder="1" applyAlignment="1" applyProtection="1">
      <alignment vertical="center" wrapText="1"/>
      <protection locked="0"/>
    </xf>
    <xf numFmtId="0" fontId="12" fillId="7" borderId="3" xfId="0" applyFont="1" applyFill="1" applyBorder="1" applyAlignment="1">
      <alignment horizontal="left" vertical="top" wrapText="1"/>
    </xf>
    <xf numFmtId="0" fontId="3" fillId="6" borderId="0" xfId="0" applyFont="1" applyFill="1" applyAlignment="1">
      <alignment horizontal="center" vertical="center" wrapText="1"/>
    </xf>
    <xf numFmtId="0" fontId="3" fillId="6" borderId="5" xfId="0" applyFont="1" applyFill="1" applyBorder="1" applyAlignment="1">
      <alignment horizontal="center" vertical="center" wrapText="1"/>
    </xf>
    <xf numFmtId="49" fontId="12" fillId="10" borderId="25" xfId="0" applyNumberFormat="1" applyFont="1" applyFill="1" applyBorder="1" applyAlignment="1" applyProtection="1">
      <alignment vertical="top" wrapText="1"/>
      <protection locked="0"/>
    </xf>
    <xf numFmtId="49" fontId="12" fillId="10" borderId="26" xfId="0" applyNumberFormat="1" applyFont="1" applyFill="1" applyBorder="1" applyAlignment="1" applyProtection="1">
      <alignment vertical="top" wrapText="1"/>
      <protection locked="0"/>
    </xf>
    <xf numFmtId="49" fontId="12" fillId="10" borderId="34" xfId="0" applyNumberFormat="1" applyFont="1" applyFill="1" applyBorder="1" applyAlignment="1" applyProtection="1">
      <alignment vertical="top" wrapText="1"/>
      <protection locked="0"/>
    </xf>
    <xf numFmtId="0" fontId="0" fillId="2" borderId="32" xfId="0" applyFill="1" applyBorder="1" applyAlignment="1">
      <alignment horizontal="center" vertical="center"/>
    </xf>
    <xf numFmtId="0" fontId="0" fillId="2" borderId="19" xfId="0" applyFill="1" applyBorder="1" applyAlignment="1">
      <alignment horizontal="center" vertical="center"/>
    </xf>
    <xf numFmtId="0" fontId="0" fillId="2" borderId="33" xfId="0" applyFill="1" applyBorder="1" applyAlignment="1">
      <alignment horizontal="center" vertical="center"/>
    </xf>
    <xf numFmtId="0" fontId="6" fillId="3" borderId="3" xfId="0" applyFont="1" applyFill="1" applyBorder="1" applyAlignment="1">
      <alignment horizontal="right" vertical="top"/>
    </xf>
    <xf numFmtId="0" fontId="3" fillId="6" borderId="6" xfId="0" applyFont="1" applyFill="1" applyBorder="1" applyAlignment="1">
      <alignment horizontal="center" vertical="center" wrapText="1"/>
    </xf>
    <xf numFmtId="0" fontId="3" fillId="6" borderId="15"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8" xfId="0" applyFont="1" applyFill="1" applyBorder="1" applyAlignment="1">
      <alignment horizontal="center" vertical="center" wrapText="1"/>
    </xf>
    <xf numFmtId="0" fontId="3" fillId="6" borderId="9" xfId="0" applyFont="1" applyFill="1" applyBorder="1" applyAlignment="1">
      <alignment horizontal="center" vertical="center" wrapText="1"/>
    </xf>
    <xf numFmtId="0" fontId="6" fillId="2" borderId="16" xfId="0" applyFont="1" applyFill="1" applyBorder="1" applyAlignment="1">
      <alignment vertical="top"/>
    </xf>
    <xf numFmtId="0" fontId="6" fillId="2" borderId="3" xfId="0" applyFont="1" applyFill="1" applyBorder="1" applyAlignment="1">
      <alignment vertical="top"/>
    </xf>
    <xf numFmtId="0" fontId="9" fillId="7" borderId="16" xfId="0" applyFont="1" applyFill="1" applyBorder="1" applyAlignment="1">
      <alignment vertical="center" wrapText="1"/>
    </xf>
    <xf numFmtId="0" fontId="11" fillId="7" borderId="6" xfId="0" applyFont="1" applyFill="1" applyBorder="1" applyAlignment="1">
      <alignment horizontal="left" vertical="center" wrapText="1"/>
    </xf>
    <xf numFmtId="0" fontId="11" fillId="7" borderId="15" xfId="0" applyFont="1" applyFill="1" applyBorder="1" applyAlignment="1">
      <alignment horizontal="left" vertical="center" wrapText="1"/>
    </xf>
    <xf numFmtId="0" fontId="11" fillId="7" borderId="7" xfId="0" applyFont="1" applyFill="1" applyBorder="1" applyAlignment="1">
      <alignment horizontal="left" vertical="center" wrapText="1"/>
    </xf>
    <xf numFmtId="49" fontId="6" fillId="10" borderId="25" xfId="0" applyNumberFormat="1" applyFont="1" applyFill="1" applyBorder="1" applyAlignment="1" applyProtection="1">
      <alignment horizontal="center" vertical="top" wrapText="1"/>
      <protection locked="0"/>
    </xf>
    <xf numFmtId="49" fontId="6" fillId="10" borderId="26" xfId="0" applyNumberFormat="1" applyFont="1" applyFill="1" applyBorder="1" applyAlignment="1" applyProtection="1">
      <alignment horizontal="center" vertical="top" wrapText="1"/>
      <protection locked="0"/>
    </xf>
    <xf numFmtId="0" fontId="9" fillId="7" borderId="1" xfId="0" applyFont="1" applyFill="1" applyBorder="1" applyAlignment="1">
      <alignment horizontal="left" vertical="top" wrapText="1"/>
    </xf>
    <xf numFmtId="0" fontId="9" fillId="7" borderId="2" xfId="0" applyFont="1" applyFill="1" applyBorder="1" applyAlignment="1">
      <alignment horizontal="left" vertical="top" wrapText="1"/>
    </xf>
    <xf numFmtId="0" fontId="8" fillId="3" borderId="1" xfId="0" applyFont="1" applyFill="1" applyBorder="1" applyAlignment="1">
      <alignment horizontal="center" wrapText="1"/>
    </xf>
    <xf numFmtId="0" fontId="8" fillId="3" borderId="2" xfId="0" applyFont="1" applyFill="1" applyBorder="1" applyAlignment="1">
      <alignment horizontal="center" wrapText="1"/>
    </xf>
    <xf numFmtId="0" fontId="23" fillId="2" borderId="1" xfId="0" applyFont="1" applyFill="1" applyBorder="1" applyAlignment="1">
      <alignment horizontal="center" wrapText="1"/>
    </xf>
    <xf numFmtId="0" fontId="23" fillId="2" borderId="2" xfId="0" applyFont="1" applyFill="1" applyBorder="1" applyAlignment="1">
      <alignment horizontal="center" wrapText="1"/>
    </xf>
    <xf numFmtId="0" fontId="9" fillId="3" borderId="3" xfId="0" applyFont="1" applyFill="1" applyBorder="1" applyAlignment="1">
      <alignment horizontal="right"/>
    </xf>
    <xf numFmtId="164" fontId="23" fillId="10" borderId="3" xfId="0" applyNumberFormat="1" applyFont="1" applyFill="1" applyBorder="1" applyProtection="1">
      <protection locked="0"/>
    </xf>
    <xf numFmtId="0" fontId="15" fillId="10" borderId="8" xfId="0" applyFont="1" applyFill="1" applyBorder="1" applyAlignment="1" applyProtection="1">
      <alignment horizontal="left" vertical="top" wrapText="1"/>
      <protection locked="0"/>
    </xf>
    <xf numFmtId="0" fontId="15" fillId="10" borderId="5" xfId="0" applyFont="1" applyFill="1" applyBorder="1" applyAlignment="1" applyProtection="1">
      <alignment horizontal="left" vertical="top"/>
      <protection locked="0"/>
    </xf>
    <xf numFmtId="0" fontId="15" fillId="10" borderId="9" xfId="0" applyFont="1" applyFill="1" applyBorder="1" applyAlignment="1" applyProtection="1">
      <alignment horizontal="left" vertical="top"/>
      <protection locked="0"/>
    </xf>
    <xf numFmtId="0" fontId="11" fillId="7" borderId="6" xfId="0" applyFont="1" applyFill="1" applyBorder="1" applyAlignment="1">
      <alignment horizontal="left"/>
    </xf>
    <xf numFmtId="0" fontId="11" fillId="7" borderId="15" xfId="0" applyFont="1" applyFill="1" applyBorder="1" applyAlignment="1">
      <alignment horizontal="left"/>
    </xf>
    <xf numFmtId="0" fontId="11" fillId="7" borderId="7" xfId="0" applyFont="1" applyFill="1" applyBorder="1" applyAlignment="1">
      <alignment horizontal="left"/>
    </xf>
    <xf numFmtId="8" fontId="8" fillId="3" borderId="1" xfId="0" applyNumberFormat="1" applyFont="1" applyFill="1" applyBorder="1" applyAlignment="1">
      <alignment horizontal="center" wrapText="1"/>
    </xf>
    <xf numFmtId="8" fontId="8" fillId="3" borderId="4" xfId="0" applyNumberFormat="1" applyFont="1" applyFill="1" applyBorder="1" applyAlignment="1">
      <alignment horizontal="center" wrapText="1"/>
    </xf>
    <xf numFmtId="8" fontId="8" fillId="3" borderId="2" xfId="0" applyNumberFormat="1" applyFont="1" applyFill="1" applyBorder="1" applyAlignment="1">
      <alignment horizontal="center" wrapText="1"/>
    </xf>
    <xf numFmtId="0" fontId="6" fillId="2" borderId="1" xfId="0" applyFont="1" applyFill="1" applyBorder="1" applyAlignment="1">
      <alignment horizontal="center" wrapText="1"/>
    </xf>
    <xf numFmtId="0" fontId="6" fillId="2" borderId="4" xfId="0" applyFont="1" applyFill="1" applyBorder="1" applyAlignment="1">
      <alignment horizontal="center" wrapText="1"/>
    </xf>
    <xf numFmtId="0" fontId="6" fillId="2" borderId="2" xfId="0" applyFont="1" applyFill="1" applyBorder="1" applyAlignment="1">
      <alignment horizontal="center" wrapText="1"/>
    </xf>
    <xf numFmtId="0" fontId="7" fillId="10" borderId="1" xfId="0" applyFont="1" applyFill="1" applyBorder="1" applyProtection="1">
      <protection locked="0"/>
    </xf>
    <xf numFmtId="0" fontId="7" fillId="10" borderId="4" xfId="0" applyFont="1" applyFill="1" applyBorder="1" applyProtection="1">
      <protection locked="0"/>
    </xf>
    <xf numFmtId="0" fontId="7" fillId="10" borderId="2" xfId="0" applyFont="1" applyFill="1" applyBorder="1" applyProtection="1">
      <protection locked="0"/>
    </xf>
    <xf numFmtId="0" fontId="5" fillId="3" borderId="12" xfId="0" applyFont="1" applyFill="1" applyBorder="1" applyAlignment="1">
      <alignment horizontal="left"/>
    </xf>
    <xf numFmtId="0" fontId="5" fillId="3" borderId="14" xfId="0" applyFont="1" applyFill="1" applyBorder="1" applyAlignment="1">
      <alignment horizontal="left"/>
    </xf>
    <xf numFmtId="0" fontId="5" fillId="3" borderId="13" xfId="0" applyFont="1" applyFill="1" applyBorder="1" applyAlignment="1">
      <alignment horizontal="left"/>
    </xf>
    <xf numFmtId="8" fontId="6" fillId="3" borderId="1" xfId="0" applyNumberFormat="1" applyFont="1" applyFill="1" applyBorder="1" applyAlignment="1">
      <alignment horizontal="right" vertical="center" wrapText="1"/>
    </xf>
    <xf numFmtId="8" fontId="6" fillId="3" borderId="2" xfId="0" applyNumberFormat="1" applyFont="1" applyFill="1" applyBorder="1" applyAlignment="1">
      <alignment horizontal="right" vertical="center" wrapText="1"/>
    </xf>
    <xf numFmtId="8" fontId="19" fillId="7" borderId="1" xfId="0" applyNumberFormat="1" applyFont="1" applyFill="1" applyBorder="1"/>
    <xf numFmtId="8" fontId="19" fillId="7" borderId="2" xfId="0" applyNumberFormat="1" applyFont="1" applyFill="1" applyBorder="1"/>
    <xf numFmtId="8" fontId="2" fillId="3" borderId="1" xfId="0" applyNumberFormat="1" applyFont="1" applyFill="1" applyBorder="1"/>
    <xf numFmtId="8" fontId="2" fillId="3" borderId="2" xfId="0" applyNumberFormat="1" applyFont="1" applyFill="1" applyBorder="1"/>
    <xf numFmtId="8" fontId="7" fillId="10" borderId="1" xfId="0" applyNumberFormat="1" applyFont="1" applyFill="1" applyBorder="1" applyProtection="1">
      <protection locked="0"/>
    </xf>
    <xf numFmtId="8" fontId="7" fillId="10" borderId="2" xfId="0" applyNumberFormat="1" applyFont="1" applyFill="1" applyBorder="1" applyProtection="1">
      <protection locked="0"/>
    </xf>
    <xf numFmtId="8" fontId="5" fillId="2" borderId="1" xfId="0" applyNumberFormat="1" applyFont="1" applyFill="1" applyBorder="1" applyAlignment="1">
      <alignment horizontal="right"/>
    </xf>
    <xf numFmtId="8" fontId="5" fillId="2" borderId="2" xfId="0" applyNumberFormat="1" applyFont="1" applyFill="1" applyBorder="1" applyAlignment="1">
      <alignment horizontal="right"/>
    </xf>
    <xf numFmtId="0" fontId="5" fillId="3" borderId="6" xfId="0" applyFont="1" applyFill="1" applyBorder="1" applyAlignment="1">
      <alignment horizontal="center" vertical="center"/>
    </xf>
    <xf numFmtId="0" fontId="5" fillId="3" borderId="15"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8"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9" xfId="0" applyFont="1" applyFill="1" applyBorder="1" applyAlignment="1">
      <alignment horizontal="center" vertical="center"/>
    </xf>
    <xf numFmtId="0" fontId="5" fillId="3" borderId="12" xfId="0" applyFont="1" applyFill="1" applyBorder="1"/>
    <xf numFmtId="0" fontId="5" fillId="3" borderId="14" xfId="0" applyFont="1" applyFill="1" applyBorder="1"/>
    <xf numFmtId="0" fontId="5" fillId="3" borderId="13" xfId="0" applyFont="1" applyFill="1" applyBorder="1"/>
    <xf numFmtId="0" fontId="10" fillId="5" borderId="3" xfId="0" applyFont="1" applyFill="1" applyBorder="1" applyAlignment="1">
      <alignment horizontal="center"/>
    </xf>
    <xf numFmtId="0" fontId="6" fillId="3" borderId="6" xfId="0" applyFont="1" applyFill="1" applyBorder="1" applyAlignment="1">
      <alignment horizontal="right" vertical="center"/>
    </xf>
    <xf numFmtId="0" fontId="6" fillId="3" borderId="15" xfId="0" applyFont="1" applyFill="1" applyBorder="1" applyAlignment="1">
      <alignment horizontal="right" vertical="center"/>
    </xf>
    <xf numFmtId="0" fontId="6" fillId="3" borderId="7" xfId="0" applyFont="1" applyFill="1" applyBorder="1" applyAlignment="1">
      <alignment horizontal="right" vertical="center"/>
    </xf>
    <xf numFmtId="0" fontId="6" fillId="3" borderId="8" xfId="0" applyFont="1" applyFill="1" applyBorder="1" applyAlignment="1">
      <alignment horizontal="right" vertical="center"/>
    </xf>
    <xf numFmtId="0" fontId="6" fillId="3" borderId="5" xfId="0" applyFont="1" applyFill="1" applyBorder="1" applyAlignment="1">
      <alignment horizontal="right" vertical="center"/>
    </xf>
    <xf numFmtId="0" fontId="6" fillId="3" borderId="9" xfId="0" applyFont="1" applyFill="1" applyBorder="1" applyAlignment="1">
      <alignment horizontal="right" vertical="center"/>
    </xf>
    <xf numFmtId="0" fontId="5" fillId="3" borderId="1" xfId="0" applyFont="1" applyFill="1" applyBorder="1" applyAlignment="1">
      <alignment horizontal="center"/>
    </xf>
    <xf numFmtId="0" fontId="5" fillId="3" borderId="4" xfId="0" applyFont="1" applyFill="1" applyBorder="1" applyAlignment="1">
      <alignment horizontal="center"/>
    </xf>
    <xf numFmtId="0" fontId="5" fillId="3" borderId="2" xfId="0" applyFont="1" applyFill="1" applyBorder="1" applyAlignment="1">
      <alignment horizontal="center"/>
    </xf>
    <xf numFmtId="0" fontId="24" fillId="3" borderId="3" xfId="0" applyFont="1" applyFill="1" applyBorder="1" applyAlignment="1">
      <alignment horizontal="right"/>
    </xf>
    <xf numFmtId="0" fontId="19" fillId="2" borderId="3" xfId="0" applyFont="1" applyFill="1" applyBorder="1" applyAlignment="1">
      <alignment horizontal="right"/>
    </xf>
    <xf numFmtId="0" fontId="5" fillId="2" borderId="1" xfId="0" applyFont="1" applyFill="1" applyBorder="1" applyAlignment="1">
      <alignment horizontal="center"/>
    </xf>
    <xf numFmtId="0" fontId="5" fillId="2" borderId="2" xfId="0" applyFont="1" applyFill="1" applyBorder="1" applyAlignment="1">
      <alignment horizontal="center"/>
    </xf>
    <xf numFmtId="0" fontId="15" fillId="7" borderId="1" xfId="0" applyFont="1" applyFill="1" applyBorder="1" applyAlignment="1">
      <alignment vertical="center" wrapText="1"/>
    </xf>
    <xf numFmtId="0" fontId="15" fillId="7" borderId="4" xfId="0" applyFont="1" applyFill="1" applyBorder="1" applyAlignment="1">
      <alignment vertical="center" wrapText="1"/>
    </xf>
    <xf numFmtId="0" fontId="15" fillId="7" borderId="2" xfId="0" applyFont="1" applyFill="1" applyBorder="1" applyAlignment="1">
      <alignment vertical="center" wrapText="1"/>
    </xf>
    <xf numFmtId="8" fontId="9" fillId="3" borderId="1" xfId="0" applyNumberFormat="1" applyFont="1" applyFill="1" applyBorder="1" applyAlignment="1">
      <alignment horizontal="right"/>
    </xf>
    <xf numFmtId="8" fontId="9" fillId="3" borderId="2" xfId="0" applyNumberFormat="1" applyFont="1" applyFill="1" applyBorder="1" applyAlignment="1">
      <alignment horizontal="right"/>
    </xf>
    <xf numFmtId="8" fontId="23" fillId="10" borderId="1" xfId="0" applyNumberFormat="1" applyFont="1" applyFill="1" applyBorder="1" applyProtection="1">
      <protection locked="0"/>
    </xf>
    <xf numFmtId="8" fontId="23" fillId="10" borderId="2" xfId="0" applyNumberFormat="1" applyFont="1" applyFill="1" applyBorder="1" applyProtection="1">
      <protection locked="0"/>
    </xf>
    <xf numFmtId="8" fontId="5" fillId="3" borderId="1" xfId="0" applyNumberFormat="1" applyFont="1" applyFill="1" applyBorder="1" applyAlignment="1">
      <alignment horizontal="right" wrapText="1"/>
    </xf>
    <xf numFmtId="8" fontId="5" fillId="3" borderId="2" xfId="0" applyNumberFormat="1" applyFont="1" applyFill="1" applyBorder="1" applyAlignment="1">
      <alignment horizontal="right" wrapText="1"/>
    </xf>
    <xf numFmtId="0" fontId="9" fillId="11" borderId="1" xfId="0" applyFont="1" applyFill="1" applyBorder="1" applyAlignment="1">
      <alignment horizontal="right"/>
    </xf>
    <xf numFmtId="0" fontId="9" fillId="11" borderId="4" xfId="0" applyFont="1" applyFill="1" applyBorder="1" applyAlignment="1">
      <alignment horizontal="right"/>
    </xf>
    <xf numFmtId="164" fontId="23" fillId="11" borderId="1" xfId="0" applyNumberFormat="1" applyFont="1" applyFill="1" applyBorder="1" applyProtection="1">
      <protection locked="0"/>
    </xf>
    <xf numFmtId="164" fontId="23" fillId="11" borderId="4" xfId="0" applyNumberFormat="1" applyFont="1" applyFill="1" applyBorder="1" applyProtection="1">
      <protection locked="0"/>
    </xf>
    <xf numFmtId="164" fontId="23" fillId="11" borderId="2" xfId="0" applyNumberFormat="1" applyFont="1" applyFill="1" applyBorder="1" applyProtection="1">
      <protection locked="0"/>
    </xf>
    <xf numFmtId="8" fontId="23" fillId="10" borderId="1" xfId="0" applyNumberFormat="1" applyFont="1" applyFill="1" applyBorder="1" applyAlignment="1" applyProtection="1">
      <alignment wrapText="1"/>
      <protection locked="0"/>
    </xf>
    <xf numFmtId="8" fontId="23" fillId="10" borderId="2" xfId="0" applyNumberFormat="1" applyFont="1" applyFill="1" applyBorder="1" applyAlignment="1" applyProtection="1">
      <alignment wrapText="1"/>
      <protection locked="0"/>
    </xf>
    <xf numFmtId="0" fontId="13" fillId="8" borderId="8" xfId="0" applyFont="1" applyFill="1" applyBorder="1" applyAlignment="1">
      <alignment horizontal="center"/>
    </xf>
    <xf numFmtId="0" fontId="13" fillId="8" borderId="5" xfId="0" applyFont="1" applyFill="1" applyBorder="1" applyAlignment="1">
      <alignment horizontal="center"/>
    </xf>
    <xf numFmtId="0" fontId="13" fillId="8" borderId="9" xfId="0" applyFont="1" applyFill="1" applyBorder="1" applyAlignment="1">
      <alignment horizontal="center"/>
    </xf>
    <xf numFmtId="0" fontId="6" fillId="3" borderId="1" xfId="0" applyFont="1" applyFill="1" applyBorder="1" applyAlignment="1">
      <alignment horizontal="center"/>
    </xf>
    <xf numFmtId="0" fontId="6" fillId="3" borderId="4" xfId="0" applyFont="1" applyFill="1" applyBorder="1" applyAlignment="1">
      <alignment horizontal="center"/>
    </xf>
    <xf numFmtId="0" fontId="6" fillId="3" borderId="2" xfId="0" applyFont="1" applyFill="1" applyBorder="1" applyAlignment="1">
      <alignment horizontal="center"/>
    </xf>
    <xf numFmtId="0" fontId="7" fillId="10" borderId="1" xfId="0" applyFont="1" applyFill="1" applyBorder="1" applyAlignment="1" applyProtection="1">
      <alignment horizontal="left" vertical="top"/>
      <protection locked="0"/>
    </xf>
    <xf numFmtId="0" fontId="7" fillId="10" borderId="4" xfId="0" applyFont="1" applyFill="1" applyBorder="1" applyAlignment="1" applyProtection="1">
      <alignment horizontal="left" vertical="top"/>
      <protection locked="0"/>
    </xf>
    <xf numFmtId="0" fontId="7" fillId="10" borderId="2" xfId="0" applyFont="1" applyFill="1" applyBorder="1" applyAlignment="1" applyProtection="1">
      <alignment horizontal="left" vertical="top"/>
      <protection locked="0"/>
    </xf>
    <xf numFmtId="0" fontId="7" fillId="10" borderId="1" xfId="0" applyFont="1" applyFill="1" applyBorder="1" applyAlignment="1" applyProtection="1">
      <alignment horizontal="left"/>
      <protection locked="0"/>
    </xf>
    <xf numFmtId="0" fontId="7" fillId="10" borderId="4" xfId="0" applyFont="1" applyFill="1" applyBorder="1" applyAlignment="1" applyProtection="1">
      <alignment horizontal="left"/>
      <protection locked="0"/>
    </xf>
    <xf numFmtId="0" fontId="7" fillId="10" borderId="2" xfId="0" applyFont="1" applyFill="1" applyBorder="1" applyAlignment="1" applyProtection="1">
      <alignment horizontal="left"/>
      <protection locked="0"/>
    </xf>
    <xf numFmtId="0" fontId="13" fillId="6" borderId="17" xfId="0" applyFont="1" applyFill="1" applyBorder="1" applyAlignment="1">
      <alignment horizontal="center"/>
    </xf>
    <xf numFmtId="0" fontId="13" fillId="6" borderId="0" xfId="0" applyFont="1" applyFill="1" applyAlignment="1">
      <alignment horizontal="center"/>
    </xf>
    <xf numFmtId="0" fontId="13" fillId="6" borderId="18" xfId="0" applyFont="1" applyFill="1" applyBorder="1" applyAlignment="1">
      <alignment horizontal="center"/>
    </xf>
    <xf numFmtId="8" fontId="5" fillId="3" borderId="12" xfId="0" applyNumberFormat="1" applyFont="1" applyFill="1" applyBorder="1"/>
    <xf numFmtId="8" fontId="5" fillId="3" borderId="13" xfId="0" applyNumberFormat="1" applyFont="1" applyFill="1" applyBorder="1"/>
    <xf numFmtId="0" fontId="17" fillId="6" borderId="17" xfId="0" applyFont="1" applyFill="1" applyBorder="1" applyAlignment="1">
      <alignment horizontal="center"/>
    </xf>
    <xf numFmtId="0" fontId="17" fillId="6" borderId="0" xfId="0" applyFont="1" applyFill="1" applyAlignment="1">
      <alignment horizontal="center"/>
    </xf>
    <xf numFmtId="0" fontId="17" fillId="6" borderId="18" xfId="0" applyFont="1" applyFill="1" applyBorder="1" applyAlignment="1">
      <alignment horizontal="center"/>
    </xf>
    <xf numFmtId="8" fontId="7" fillId="10" borderId="1" xfId="0" applyNumberFormat="1" applyFont="1" applyFill="1" applyBorder="1" applyAlignment="1" applyProtection="1">
      <alignment horizontal="right"/>
      <protection locked="0"/>
    </xf>
    <xf numFmtId="8" fontId="7" fillId="10" borderId="2" xfId="0" applyNumberFormat="1" applyFont="1" applyFill="1" applyBorder="1" applyAlignment="1" applyProtection="1">
      <alignment horizontal="right"/>
      <protection locked="0"/>
    </xf>
    <xf numFmtId="8" fontId="5" fillId="3" borderId="6" xfId="0" applyNumberFormat="1" applyFont="1" applyFill="1" applyBorder="1"/>
    <xf numFmtId="8" fontId="5" fillId="3" borderId="7" xfId="0" applyNumberFormat="1" applyFont="1" applyFill="1" applyBorder="1"/>
    <xf numFmtId="8" fontId="7" fillId="10" borderId="1" xfId="0" applyNumberFormat="1" applyFont="1" applyFill="1" applyBorder="1" applyAlignment="1" applyProtection="1">
      <alignment wrapText="1"/>
      <protection locked="0"/>
    </xf>
    <xf numFmtId="8" fontId="7" fillId="10" borderId="2" xfId="0" applyNumberFormat="1" applyFont="1" applyFill="1" applyBorder="1" applyAlignment="1" applyProtection="1">
      <alignment wrapText="1"/>
      <protection locked="0"/>
    </xf>
    <xf numFmtId="8" fontId="13" fillId="8" borderId="1" xfId="0" applyNumberFormat="1" applyFont="1" applyFill="1" applyBorder="1" applyAlignment="1">
      <alignment horizontal="right"/>
    </xf>
    <xf numFmtId="8" fontId="13" fillId="8" borderId="2" xfId="0" applyNumberFormat="1" applyFont="1" applyFill="1" applyBorder="1" applyAlignment="1">
      <alignment horizontal="right"/>
    </xf>
    <xf numFmtId="8" fontId="5" fillId="3" borderId="1" xfId="0" applyNumberFormat="1" applyFont="1" applyFill="1" applyBorder="1" applyAlignment="1">
      <alignment horizontal="right"/>
    </xf>
    <xf numFmtId="8" fontId="5" fillId="3" borderId="2" xfId="0" applyNumberFormat="1" applyFont="1" applyFill="1" applyBorder="1" applyAlignment="1">
      <alignment horizontal="right"/>
    </xf>
    <xf numFmtId="8" fontId="5" fillId="2" borderId="1" xfId="0" applyNumberFormat="1" applyFont="1" applyFill="1" applyBorder="1" applyAlignment="1">
      <alignment horizontal="center"/>
    </xf>
    <xf numFmtId="8" fontId="5" fillId="2" borderId="4" xfId="0" applyNumberFormat="1" applyFont="1" applyFill="1" applyBorder="1" applyAlignment="1">
      <alignment horizontal="center"/>
    </xf>
    <xf numFmtId="8" fontId="5" fillId="2" borderId="2" xfId="0" applyNumberFormat="1" applyFont="1" applyFill="1" applyBorder="1" applyAlignment="1">
      <alignment horizontal="center"/>
    </xf>
    <xf numFmtId="0" fontId="15" fillId="7" borderId="1" xfId="0" applyFont="1" applyFill="1" applyBorder="1" applyAlignment="1">
      <alignment horizontal="left" vertical="center" wrapText="1"/>
    </xf>
    <xf numFmtId="0" fontId="5" fillId="7" borderId="4" xfId="0" applyFont="1" applyFill="1" applyBorder="1" applyAlignment="1">
      <alignment horizontal="left" vertical="center" wrapText="1"/>
    </xf>
    <xf numFmtId="0" fontId="5" fillId="7" borderId="2" xfId="0" applyFont="1" applyFill="1" applyBorder="1" applyAlignment="1">
      <alignment horizontal="left" vertical="center" wrapText="1"/>
    </xf>
    <xf numFmtId="0" fontId="5" fillId="2" borderId="4" xfId="0" applyFont="1" applyFill="1" applyBorder="1" applyAlignment="1">
      <alignment horizontal="center"/>
    </xf>
    <xf numFmtId="8" fontId="5" fillId="3" borderId="12" xfId="0" applyNumberFormat="1" applyFont="1" applyFill="1" applyBorder="1" applyAlignment="1">
      <alignment wrapText="1"/>
    </xf>
    <xf numFmtId="8" fontId="5" fillId="3" borderId="13" xfId="0" applyNumberFormat="1" applyFont="1" applyFill="1" applyBorder="1" applyAlignment="1">
      <alignment wrapText="1"/>
    </xf>
    <xf numFmtId="8" fontId="13" fillId="8" borderId="8" xfId="0" applyNumberFormat="1" applyFont="1" applyFill="1" applyBorder="1" applyAlignment="1">
      <alignment horizontal="right"/>
    </xf>
    <xf numFmtId="8" fontId="13" fillId="8" borderId="9" xfId="0" applyNumberFormat="1" applyFont="1" applyFill="1" applyBorder="1" applyAlignment="1">
      <alignment horizontal="right"/>
    </xf>
    <xf numFmtId="0" fontId="15" fillId="7" borderId="4" xfId="0" applyFont="1" applyFill="1" applyBorder="1" applyAlignment="1">
      <alignment horizontal="left" vertical="center" wrapText="1"/>
    </xf>
    <xf numFmtId="0" fontId="15" fillId="7" borderId="2" xfId="0" applyFont="1" applyFill="1" applyBorder="1" applyAlignment="1">
      <alignment horizontal="left" vertical="center" wrapText="1"/>
    </xf>
    <xf numFmtId="0" fontId="11" fillId="0" borderId="6" xfId="0" applyFont="1" applyBorder="1" applyAlignment="1">
      <alignment horizontal="left"/>
    </xf>
    <xf numFmtId="0" fontId="11" fillId="0" borderId="15" xfId="0" applyFont="1" applyBorder="1" applyAlignment="1">
      <alignment horizontal="left"/>
    </xf>
    <xf numFmtId="0" fontId="11" fillId="0" borderId="7" xfId="0" applyFont="1" applyBorder="1" applyAlignment="1">
      <alignment horizontal="left"/>
    </xf>
    <xf numFmtId="8" fontId="13" fillId="8" borderId="28" xfId="0" applyNumberFormat="1" applyFont="1" applyFill="1" applyBorder="1" applyAlignment="1">
      <alignment horizontal="right"/>
    </xf>
    <xf numFmtId="8" fontId="13" fillId="8" borderId="29" xfId="0" applyNumberFormat="1" applyFont="1" applyFill="1" applyBorder="1" applyAlignment="1">
      <alignment horizontal="right"/>
    </xf>
    <xf numFmtId="8" fontId="5" fillId="3" borderId="12" xfId="0" applyNumberFormat="1" applyFont="1" applyFill="1" applyBorder="1" applyAlignment="1">
      <alignment horizontal="right"/>
    </xf>
    <xf numFmtId="8" fontId="5" fillId="3" borderId="13" xfId="0" applyNumberFormat="1" applyFont="1" applyFill="1" applyBorder="1" applyAlignment="1">
      <alignment horizontal="right"/>
    </xf>
    <xf numFmtId="8" fontId="5" fillId="3" borderId="12" xfId="0" applyNumberFormat="1" applyFont="1" applyFill="1" applyBorder="1" applyAlignment="1">
      <alignment horizontal="right" wrapText="1"/>
    </xf>
    <xf numFmtId="8" fontId="5" fillId="3" borderId="13" xfId="0" applyNumberFormat="1" applyFont="1" applyFill="1" applyBorder="1" applyAlignment="1">
      <alignment horizontal="right" wrapText="1"/>
    </xf>
    <xf numFmtId="0" fontId="7" fillId="10" borderId="3" xfId="0" applyFont="1" applyFill="1" applyBorder="1" applyProtection="1">
      <protection locked="0"/>
    </xf>
    <xf numFmtId="8" fontId="7" fillId="10" borderId="3" xfId="0" applyNumberFormat="1" applyFont="1" applyFill="1" applyBorder="1" applyProtection="1">
      <protection locked="0"/>
    </xf>
    <xf numFmtId="0" fontId="5" fillId="4" borderId="28" xfId="0" applyFont="1" applyFill="1" applyBorder="1" applyAlignment="1">
      <alignment horizontal="right"/>
    </xf>
    <xf numFmtId="0" fontId="5" fillId="4" borderId="29" xfId="0" applyFont="1" applyFill="1" applyBorder="1" applyAlignment="1">
      <alignment horizontal="right"/>
    </xf>
    <xf numFmtId="0" fontId="15" fillId="7" borderId="1" xfId="0" applyFont="1" applyFill="1" applyBorder="1" applyAlignment="1">
      <alignment horizontal="left" wrapText="1"/>
    </xf>
    <xf numFmtId="0" fontId="5" fillId="7" borderId="4" xfId="0" applyFont="1" applyFill="1" applyBorder="1" applyAlignment="1">
      <alignment horizontal="left" wrapText="1"/>
    </xf>
    <xf numFmtId="0" fontId="5" fillId="7" borderId="2" xfId="0" applyFont="1" applyFill="1" applyBorder="1" applyAlignment="1">
      <alignment horizontal="left" wrapText="1"/>
    </xf>
    <xf numFmtId="0" fontId="5" fillId="3" borderId="28" xfId="0" applyFont="1" applyFill="1" applyBorder="1" applyAlignment="1">
      <alignment horizontal="right"/>
    </xf>
    <xf numFmtId="0" fontId="5" fillId="3" borderId="29" xfId="0" applyFont="1" applyFill="1" applyBorder="1" applyAlignment="1">
      <alignment horizontal="right"/>
    </xf>
    <xf numFmtId="43" fontId="7" fillId="10" borderId="4" xfId="1" applyFont="1" applyFill="1" applyBorder="1" applyAlignment="1" applyProtection="1">
      <alignment wrapText="1"/>
      <protection locked="0"/>
    </xf>
    <xf numFmtId="43" fontId="7" fillId="10" borderId="2" xfId="1" applyFont="1" applyFill="1" applyBorder="1" applyAlignment="1" applyProtection="1">
      <alignment wrapText="1"/>
      <protection locked="0"/>
    </xf>
    <xf numFmtId="0" fontId="7" fillId="2" borderId="1" xfId="0" applyFont="1" applyFill="1" applyBorder="1" applyAlignment="1">
      <alignment wrapText="1"/>
    </xf>
    <xf numFmtId="0" fontId="7" fillId="2" borderId="2" xfId="0" applyFont="1" applyFill="1" applyBorder="1" applyAlignment="1">
      <alignment wrapText="1"/>
    </xf>
    <xf numFmtId="164" fontId="0" fillId="2" borderId="1" xfId="0" applyNumberFormat="1" applyFill="1" applyBorder="1" applyAlignment="1">
      <alignment wrapText="1"/>
    </xf>
    <xf numFmtId="164" fontId="0" fillId="2" borderId="2" xfId="0" applyNumberFormat="1" applyFill="1" applyBorder="1" applyAlignment="1">
      <alignment wrapText="1"/>
    </xf>
    <xf numFmtId="0" fontId="8" fillId="3" borderId="3" xfId="0" applyFont="1" applyFill="1" applyBorder="1" applyAlignment="1">
      <alignment horizontal="right" wrapText="1"/>
    </xf>
    <xf numFmtId="0" fontId="8" fillId="3" borderId="1" xfId="0" applyFont="1" applyFill="1" applyBorder="1" applyAlignment="1">
      <alignment horizontal="right" wrapText="1"/>
    </xf>
    <xf numFmtId="0" fontId="8" fillId="3" borderId="1" xfId="0" applyFont="1" applyFill="1" applyBorder="1" applyAlignment="1">
      <alignment horizontal="right"/>
    </xf>
    <xf numFmtId="0" fontId="8" fillId="3" borderId="4" xfId="0" applyFont="1" applyFill="1" applyBorder="1" applyAlignment="1">
      <alignment horizontal="right"/>
    </xf>
    <xf numFmtId="0" fontId="8" fillId="3" borderId="6" xfId="0" applyFont="1" applyFill="1" applyBorder="1" applyAlignment="1">
      <alignment horizontal="right"/>
    </xf>
    <xf numFmtId="0" fontId="8" fillId="3" borderId="15" xfId="0" applyFont="1" applyFill="1" applyBorder="1" applyAlignment="1">
      <alignment horizontal="right"/>
    </xf>
    <xf numFmtId="0" fontId="8" fillId="3" borderId="8" xfId="0" applyFont="1" applyFill="1" applyBorder="1" applyAlignment="1">
      <alignment horizontal="right"/>
    </xf>
    <xf numFmtId="0" fontId="8" fillId="3" borderId="5" xfId="0" applyFont="1" applyFill="1" applyBorder="1" applyAlignment="1">
      <alignment horizontal="right"/>
    </xf>
    <xf numFmtId="49" fontId="6" fillId="10" borderId="15" xfId="0" applyNumberFormat="1" applyFont="1" applyFill="1" applyBorder="1" applyAlignment="1" applyProtection="1">
      <alignment horizontal="center" wrapText="1"/>
      <protection locked="0"/>
    </xf>
    <xf numFmtId="49" fontId="6" fillId="10" borderId="7" xfId="0" applyNumberFormat="1" applyFont="1" applyFill="1" applyBorder="1" applyAlignment="1" applyProtection="1">
      <alignment horizontal="center" wrapText="1"/>
      <protection locked="0"/>
    </xf>
    <xf numFmtId="49" fontId="6" fillId="10" borderId="5" xfId="0" applyNumberFormat="1" applyFont="1" applyFill="1" applyBorder="1" applyAlignment="1" applyProtection="1">
      <alignment horizontal="center" wrapText="1"/>
      <protection locked="0"/>
    </xf>
    <xf numFmtId="49" fontId="6" fillId="10" borderId="9" xfId="0" applyNumberFormat="1" applyFont="1" applyFill="1" applyBorder="1" applyAlignment="1" applyProtection="1">
      <alignment horizontal="center" wrapText="1"/>
      <protection locked="0"/>
    </xf>
    <xf numFmtId="10" fontId="6" fillId="10" borderId="4" xfId="0" applyNumberFormat="1" applyFont="1" applyFill="1" applyBorder="1" applyAlignment="1" applyProtection="1">
      <alignment horizontal="center"/>
      <protection locked="0"/>
    </xf>
    <xf numFmtId="10" fontId="6" fillId="10" borderId="2" xfId="0" applyNumberFormat="1" applyFont="1" applyFill="1" applyBorder="1" applyAlignment="1" applyProtection="1">
      <alignment horizontal="center"/>
      <protection locked="0"/>
    </xf>
    <xf numFmtId="164" fontId="6" fillId="2" borderId="4" xfId="0" applyNumberFormat="1" applyFont="1" applyFill="1" applyBorder="1" applyAlignment="1">
      <alignment horizontal="center"/>
    </xf>
    <xf numFmtId="164" fontId="6" fillId="2" borderId="2" xfId="0" applyNumberFormat="1" applyFont="1" applyFill="1" applyBorder="1" applyAlignment="1">
      <alignment horizontal="center"/>
    </xf>
    <xf numFmtId="164" fontId="6" fillId="2" borderId="14" xfId="0" applyNumberFormat="1" applyFont="1" applyFill="1" applyBorder="1" applyAlignment="1">
      <alignment horizontal="center" wrapText="1"/>
    </xf>
    <xf numFmtId="0" fontId="6" fillId="2" borderId="14" xfId="0" applyFont="1" applyFill="1" applyBorder="1" applyAlignment="1">
      <alignment horizontal="center" wrapText="1"/>
    </xf>
    <xf numFmtId="0" fontId="6" fillId="2" borderId="13" xfId="0" applyFont="1" applyFill="1" applyBorder="1" applyAlignment="1">
      <alignment horizontal="center" wrapText="1"/>
    </xf>
    <xf numFmtId="49" fontId="6" fillId="10" borderId="4" xfId="0" applyNumberFormat="1" applyFont="1" applyFill="1" applyBorder="1" applyAlignment="1" applyProtection="1">
      <alignment horizontal="center" wrapText="1"/>
      <protection locked="0"/>
    </xf>
    <xf numFmtId="49" fontId="6" fillId="10" borderId="2" xfId="0" applyNumberFormat="1" applyFont="1" applyFill="1" applyBorder="1" applyAlignment="1" applyProtection="1">
      <alignment horizontal="center" wrapText="1"/>
      <protection locked="0"/>
    </xf>
    <xf numFmtId="0" fontId="15" fillId="10" borderId="0" xfId="0" applyFont="1" applyFill="1" applyAlignment="1" applyProtection="1">
      <alignment vertical="top" wrapText="1"/>
      <protection locked="0"/>
    </xf>
    <xf numFmtId="0" fontId="15" fillId="10" borderId="18" xfId="0" applyFont="1" applyFill="1" applyBorder="1" applyAlignment="1" applyProtection="1">
      <alignment vertical="top" wrapText="1"/>
      <protection locked="0"/>
    </xf>
    <xf numFmtId="0" fontId="15" fillId="10" borderId="26" xfId="0" applyFont="1" applyFill="1" applyBorder="1" applyAlignment="1" applyProtection="1">
      <alignment vertical="top" wrapText="1"/>
      <protection locked="0"/>
    </xf>
    <xf numFmtId="0" fontId="15" fillId="10" borderId="34" xfId="0" applyFont="1" applyFill="1" applyBorder="1" applyAlignment="1" applyProtection="1">
      <alignment vertical="top" wrapText="1"/>
      <protection locked="0"/>
    </xf>
    <xf numFmtId="0" fontId="8" fillId="3" borderId="10" xfId="0" applyFont="1" applyFill="1" applyBorder="1" applyAlignment="1">
      <alignment horizontal="right" wrapText="1"/>
    </xf>
    <xf numFmtId="0" fontId="8" fillId="3" borderId="12" xfId="0" applyFont="1" applyFill="1" applyBorder="1" applyAlignment="1">
      <alignment horizontal="right" wrapText="1"/>
    </xf>
    <xf numFmtId="8" fontId="5" fillId="3" borderId="1" xfId="0" applyNumberFormat="1" applyFont="1" applyFill="1" applyBorder="1"/>
    <xf numFmtId="8" fontId="5" fillId="3" borderId="2" xfId="0" applyNumberFormat="1" applyFont="1" applyFill="1" applyBorder="1"/>
    <xf numFmtId="8" fontId="23" fillId="2" borderId="1" xfId="0" applyNumberFormat="1" applyFont="1" applyFill="1" applyBorder="1"/>
    <xf numFmtId="8" fontId="23" fillId="2" borderId="2" xfId="0" applyNumberFormat="1" applyFont="1" applyFill="1" applyBorder="1"/>
    <xf numFmtId="8" fontId="24" fillId="3" borderId="1" xfId="0" applyNumberFormat="1" applyFont="1" applyFill="1" applyBorder="1"/>
    <xf numFmtId="8" fontId="24" fillId="3" borderId="2" xfId="0" applyNumberFormat="1" applyFont="1" applyFill="1" applyBorder="1"/>
    <xf numFmtId="8" fontId="2" fillId="2" borderId="1" xfId="0" applyNumberFormat="1" applyFont="1" applyFill="1" applyBorder="1"/>
    <xf numFmtId="8" fontId="2" fillId="2" borderId="2" xfId="0" applyNumberFormat="1" applyFont="1" applyFill="1" applyBorder="1"/>
    <xf numFmtId="8" fontId="6" fillId="3" borderId="1" xfId="0" applyNumberFormat="1" applyFont="1" applyFill="1" applyBorder="1" applyAlignment="1">
      <alignment horizontal="right" vertical="center"/>
    </xf>
    <xf numFmtId="8" fontId="6" fillId="3" borderId="2" xfId="0" applyNumberFormat="1" applyFont="1" applyFill="1" applyBorder="1" applyAlignment="1">
      <alignment horizontal="right" vertical="center"/>
    </xf>
    <xf numFmtId="8" fontId="5" fillId="2" borderId="1" xfId="0" applyNumberFormat="1" applyFont="1" applyFill="1" applyBorder="1" applyAlignment="1">
      <alignment wrapText="1"/>
    </xf>
    <xf numFmtId="8" fontId="5" fillId="2" borderId="2" xfId="0" applyNumberFormat="1" applyFont="1" applyFill="1" applyBorder="1" applyAlignment="1">
      <alignment wrapText="1"/>
    </xf>
    <xf numFmtId="0" fontId="7" fillId="7" borderId="4" xfId="0" applyFont="1" applyFill="1" applyBorder="1" applyAlignment="1">
      <alignment horizontal="left" wrapText="1"/>
    </xf>
    <xf numFmtId="0" fontId="7" fillId="7" borderId="2" xfId="0" applyFont="1" applyFill="1" applyBorder="1" applyAlignment="1">
      <alignment horizontal="left" wrapText="1"/>
    </xf>
    <xf numFmtId="0" fontId="15" fillId="7" borderId="6" xfId="0" applyFont="1" applyFill="1" applyBorder="1" applyAlignment="1">
      <alignment vertical="center" wrapText="1"/>
    </xf>
    <xf numFmtId="0" fontId="11" fillId="7" borderId="15" xfId="0" applyFont="1" applyFill="1" applyBorder="1" applyAlignment="1">
      <alignment vertical="center" wrapText="1"/>
    </xf>
    <xf numFmtId="0" fontId="11" fillId="7" borderId="4" xfId="0" applyFont="1" applyFill="1" applyBorder="1" applyAlignment="1">
      <alignment vertical="center" wrapText="1"/>
    </xf>
    <xf numFmtId="0" fontId="11" fillId="7" borderId="2" xfId="0" applyFont="1" applyFill="1" applyBorder="1" applyAlignment="1">
      <alignment vertical="center" wrapText="1"/>
    </xf>
    <xf numFmtId="0" fontId="5" fillId="3" borderId="6" xfId="0" applyFont="1" applyFill="1" applyBorder="1"/>
    <xf numFmtId="0" fontId="5" fillId="3" borderId="15" xfId="0" applyFont="1" applyFill="1" applyBorder="1"/>
    <xf numFmtId="0" fontId="5" fillId="3" borderId="7" xfId="0" applyFont="1" applyFill="1" applyBorder="1"/>
  </cellXfs>
  <cellStyles count="2">
    <cellStyle name="Comma" xfId="1" builtinId="3"/>
    <cellStyle name="Normal" xfId="0" builtinId="0"/>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
      <fill>
        <patternFill>
          <bgColor theme="7"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connections" Target="connection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customXml" Target="../customXml/item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D145B-F0E6-4527-ACF0-E3D307C6153E}">
  <sheetPr codeName="Sheet1">
    <pageSetUpPr fitToPage="1"/>
  </sheetPr>
  <dimension ref="A1:AI57"/>
  <sheetViews>
    <sheetView zoomScale="90" zoomScaleNormal="90" workbookViewId="0">
      <selection activeCell="K4" sqref="K4:N4"/>
    </sheetView>
  </sheetViews>
  <sheetFormatPr defaultColWidth="8.85546875" defaultRowHeight="15.75" x14ac:dyDescent="0.25"/>
  <cols>
    <col min="1" max="1" width="5.42578125" style="12" customWidth="1"/>
    <col min="2" max="2" width="20" style="12" customWidth="1"/>
    <col min="3" max="3" width="6.85546875" style="12" customWidth="1"/>
    <col min="4" max="4" width="41" style="7" customWidth="1"/>
    <col min="5" max="5" width="6.28515625" style="7" customWidth="1"/>
    <col min="6" max="6" width="30" style="7" customWidth="1"/>
    <col min="7" max="7" width="8.5703125" style="7" customWidth="1"/>
    <col min="8" max="8" width="11.140625" style="13" customWidth="1"/>
    <col min="9" max="9" width="13.42578125" style="13" customWidth="1"/>
    <col min="10" max="10" width="14.7109375" style="13" customWidth="1"/>
    <col min="11" max="11" width="12.7109375" style="13" customWidth="1"/>
    <col min="12" max="12" width="7" style="13" customWidth="1"/>
    <col min="13" max="13" width="9.42578125" style="14" customWidth="1"/>
    <col min="14" max="14" width="16.5703125" style="13" customWidth="1"/>
    <col min="15" max="20" width="8.85546875" style="7"/>
    <col min="21" max="22" width="0" style="7" hidden="1" customWidth="1"/>
    <col min="23" max="23" width="0.5703125" style="7" hidden="1" customWidth="1"/>
    <col min="24" max="24" width="15.7109375" style="7" hidden="1" customWidth="1"/>
    <col min="25" max="25" width="18.140625" style="7" hidden="1" customWidth="1"/>
    <col min="26" max="26" width="19" style="7" hidden="1" customWidth="1"/>
    <col min="27" max="27" width="0" style="7" hidden="1" customWidth="1"/>
    <col min="28" max="28" width="20.140625" style="7" hidden="1" customWidth="1"/>
    <col min="29" max="31" width="0" style="7" hidden="1" customWidth="1"/>
    <col min="32" max="34" width="8.85546875" style="7"/>
    <col min="35" max="35" width="11.7109375" style="7" bestFit="1" customWidth="1"/>
    <col min="36" max="16384" width="8.85546875" style="7"/>
  </cols>
  <sheetData>
    <row r="1" spans="1:35" ht="24" customHeight="1" x14ac:dyDescent="0.25">
      <c r="A1" s="153" t="s">
        <v>0</v>
      </c>
      <c r="B1" s="154"/>
      <c r="C1" s="154"/>
      <c r="D1" s="154"/>
      <c r="E1" s="154"/>
      <c r="F1" s="154"/>
      <c r="G1" s="154"/>
      <c r="H1" s="154"/>
      <c r="I1" s="154"/>
      <c r="J1" s="154"/>
      <c r="K1" s="154"/>
      <c r="L1" s="154"/>
      <c r="M1" s="154"/>
      <c r="N1" s="155"/>
      <c r="X1" s="122" t="s">
        <v>1</v>
      </c>
      <c r="Y1" s="123" t="s">
        <v>2</v>
      </c>
      <c r="Z1" s="123" t="s">
        <v>3</v>
      </c>
    </row>
    <row r="2" spans="1:35" ht="21" customHeight="1" x14ac:dyDescent="0.25">
      <c r="A2" s="153" t="s">
        <v>4</v>
      </c>
      <c r="B2" s="154"/>
      <c r="C2" s="154"/>
      <c r="D2" s="154"/>
      <c r="E2" s="154"/>
      <c r="F2" s="154"/>
      <c r="G2" s="154"/>
      <c r="H2" s="154"/>
      <c r="I2" s="154"/>
      <c r="J2" s="154"/>
      <c r="K2" s="154"/>
      <c r="L2" s="154"/>
      <c r="M2" s="154"/>
      <c r="N2" s="155"/>
      <c r="X2" s="120" t="s">
        <v>5</v>
      </c>
      <c r="Y2" s="121" t="s">
        <v>6</v>
      </c>
      <c r="Z2" s="120" t="s">
        <v>7</v>
      </c>
    </row>
    <row r="3" spans="1:35" ht="21" x14ac:dyDescent="0.35">
      <c r="A3" s="180" t="s">
        <v>8</v>
      </c>
      <c r="B3" s="180"/>
      <c r="C3" s="180"/>
      <c r="D3" s="180"/>
      <c r="E3" s="180"/>
      <c r="F3" s="180"/>
      <c r="G3" s="180"/>
      <c r="H3" s="180"/>
      <c r="I3" s="180"/>
      <c r="J3" s="180"/>
      <c r="K3" s="180"/>
      <c r="L3" s="180"/>
      <c r="M3" s="180"/>
      <c r="N3" s="181"/>
      <c r="X3" s="120" t="s">
        <v>9</v>
      </c>
      <c r="Y3" s="121" t="s">
        <v>10</v>
      </c>
      <c r="Z3" s="120" t="s">
        <v>11</v>
      </c>
    </row>
    <row r="4" spans="1:35" s="8" customFormat="1" ht="18.75" customHeight="1" x14ac:dyDescent="0.3">
      <c r="A4" s="176" t="s">
        <v>12</v>
      </c>
      <c r="B4" s="177"/>
      <c r="C4" s="99" t="s">
        <v>136</v>
      </c>
      <c r="D4" s="98" t="s">
        <v>13</v>
      </c>
      <c r="E4" s="191" t="s">
        <v>135</v>
      </c>
      <c r="F4" s="192"/>
      <c r="G4" s="195" t="s">
        <v>14</v>
      </c>
      <c r="H4" s="196"/>
      <c r="I4" s="196"/>
      <c r="J4" s="196"/>
      <c r="K4" s="191" t="s">
        <v>137</v>
      </c>
      <c r="L4" s="191"/>
      <c r="M4" s="191"/>
      <c r="N4" s="192"/>
      <c r="X4" s="120" t="s">
        <v>15</v>
      </c>
      <c r="Y4" s="121" t="s">
        <v>16</v>
      </c>
      <c r="Z4" s="120" t="s">
        <v>17</v>
      </c>
      <c r="AI4" s="7"/>
    </row>
    <row r="5" spans="1:35" s="8" customFormat="1" ht="18.75" customHeight="1" thickBot="1" x14ac:dyDescent="0.35">
      <c r="A5" s="178" t="s">
        <v>18</v>
      </c>
      <c r="B5" s="179"/>
      <c r="C5" s="193"/>
      <c r="D5" s="193"/>
      <c r="E5" s="193"/>
      <c r="F5" s="193"/>
      <c r="G5" s="193"/>
      <c r="H5" s="193"/>
      <c r="I5" s="193"/>
      <c r="J5" s="193"/>
      <c r="K5" s="193"/>
      <c r="L5" s="193"/>
      <c r="M5" s="193"/>
      <c r="N5" s="194"/>
      <c r="X5" s="120" t="s">
        <v>19</v>
      </c>
      <c r="Y5" s="121" t="s">
        <v>20</v>
      </c>
      <c r="Z5" s="120" t="s">
        <v>21</v>
      </c>
      <c r="AI5" s="7"/>
    </row>
    <row r="6" spans="1:35" ht="65.25" customHeight="1" thickBot="1" x14ac:dyDescent="0.3">
      <c r="A6" s="173" t="s">
        <v>22</v>
      </c>
      <c r="B6" s="174"/>
      <c r="C6" s="174"/>
      <c r="D6" s="174"/>
      <c r="E6" s="174"/>
      <c r="F6" s="174"/>
      <c r="G6" s="174"/>
      <c r="H6" s="174"/>
      <c r="I6" s="174"/>
      <c r="J6" s="174"/>
      <c r="K6" s="174"/>
      <c r="L6" s="174"/>
      <c r="M6" s="174"/>
      <c r="N6" s="175"/>
      <c r="X6" s="120" t="s">
        <v>23</v>
      </c>
      <c r="Y6" s="121" t="s">
        <v>24</v>
      </c>
      <c r="Z6" s="120" t="s">
        <v>25</v>
      </c>
    </row>
    <row r="7" spans="1:35" ht="26.25" customHeight="1" thickBot="1" x14ac:dyDescent="0.3">
      <c r="A7" s="182" t="s">
        <v>26</v>
      </c>
      <c r="B7" s="183"/>
      <c r="C7" s="96"/>
      <c r="D7" s="89" t="s">
        <v>27</v>
      </c>
      <c r="E7" s="90"/>
      <c r="F7" s="91"/>
      <c r="G7" s="92" t="s">
        <v>28</v>
      </c>
      <c r="H7" s="90"/>
      <c r="I7" s="93"/>
      <c r="J7" s="93"/>
      <c r="K7" s="92"/>
      <c r="L7" s="94" t="s">
        <v>29</v>
      </c>
      <c r="M7" s="90"/>
      <c r="N7" s="95"/>
      <c r="X7" s="120" t="s">
        <v>30</v>
      </c>
      <c r="Y7" s="121" t="s">
        <v>31</v>
      </c>
      <c r="Z7" s="120" t="s">
        <v>32</v>
      </c>
    </row>
    <row r="8" spans="1:35" ht="16.5" x14ac:dyDescent="0.25">
      <c r="A8" s="163" t="s">
        <v>33</v>
      </c>
      <c r="B8" s="164"/>
      <c r="C8" s="164"/>
      <c r="D8" s="164"/>
      <c r="E8" s="165"/>
      <c r="F8" s="164"/>
      <c r="G8" s="165"/>
      <c r="H8" s="165"/>
      <c r="I8" s="164"/>
      <c r="J8" s="164"/>
      <c r="K8" s="164"/>
      <c r="L8" s="165"/>
      <c r="M8" s="165"/>
      <c r="N8" s="166"/>
      <c r="X8" s="120" t="s">
        <v>34</v>
      </c>
      <c r="Y8" s="121" t="s">
        <v>35</v>
      </c>
      <c r="Z8" s="120" t="s">
        <v>36</v>
      </c>
    </row>
    <row r="9" spans="1:35" ht="17.25" thickBot="1" x14ac:dyDescent="0.3">
      <c r="A9" s="9"/>
      <c r="B9" s="171" t="s">
        <v>37</v>
      </c>
      <c r="C9" s="172"/>
      <c r="D9" s="10" t="s">
        <v>38</v>
      </c>
      <c r="E9" s="171" t="s">
        <v>39</v>
      </c>
      <c r="F9" s="172"/>
      <c r="G9" s="189" t="s">
        <v>40</v>
      </c>
      <c r="H9" s="190"/>
      <c r="I9" s="11" t="s">
        <v>41</v>
      </c>
      <c r="J9" s="11" t="s">
        <v>42</v>
      </c>
      <c r="K9" s="15" t="s">
        <v>43</v>
      </c>
      <c r="L9" s="197" t="s">
        <v>44</v>
      </c>
      <c r="M9" s="198"/>
      <c r="N9" s="11" t="s">
        <v>45</v>
      </c>
      <c r="X9" s="120" t="s">
        <v>46</v>
      </c>
      <c r="Y9" s="121" t="s">
        <v>47</v>
      </c>
      <c r="Z9" s="120" t="s">
        <v>48</v>
      </c>
    </row>
    <row r="10" spans="1:35" ht="21" customHeight="1" x14ac:dyDescent="0.25">
      <c r="A10" s="160">
        <v>1</v>
      </c>
      <c r="B10" s="210"/>
      <c r="C10" s="211"/>
      <c r="D10" s="81"/>
      <c r="E10" s="169"/>
      <c r="F10" s="170"/>
      <c r="G10" s="187"/>
      <c r="H10" s="188"/>
      <c r="I10" s="82"/>
      <c r="J10" s="83">
        <f>IF(G10=0, 0, G10/I10)</f>
        <v>0</v>
      </c>
      <c r="K10" s="144"/>
      <c r="L10" s="199"/>
      <c r="M10" s="200"/>
      <c r="N10" s="84">
        <f>IF(J10=0,K10*L10,L10*J10)</f>
        <v>0</v>
      </c>
      <c r="X10" s="120" t="s">
        <v>49</v>
      </c>
      <c r="Y10" s="121" t="s">
        <v>50</v>
      </c>
      <c r="Z10" s="120" t="s">
        <v>51</v>
      </c>
    </row>
    <row r="11" spans="1:35" ht="33" x14ac:dyDescent="0.25">
      <c r="A11" s="161"/>
      <c r="B11" s="201" t="s">
        <v>52</v>
      </c>
      <c r="C11" s="167"/>
      <c r="D11" s="142"/>
      <c r="E11" s="167"/>
      <c r="F11" s="168"/>
      <c r="G11" s="184" t="s">
        <v>53</v>
      </c>
      <c r="H11" s="185"/>
      <c r="I11" s="185"/>
      <c r="J11" s="186"/>
      <c r="K11" s="58" t="s">
        <v>54</v>
      </c>
      <c r="L11" s="108"/>
      <c r="M11" s="109" t="s">
        <v>55</v>
      </c>
      <c r="N11" s="57" t="s">
        <v>56</v>
      </c>
      <c r="X11" s="120" t="s">
        <v>57</v>
      </c>
      <c r="Y11" s="121" t="s">
        <v>58</v>
      </c>
      <c r="Z11" s="120" t="s">
        <v>59</v>
      </c>
    </row>
    <row r="12" spans="1:35" ht="80.25" customHeight="1" thickBot="1" x14ac:dyDescent="0.3">
      <c r="A12" s="162"/>
      <c r="B12" s="156"/>
      <c r="C12" s="157"/>
      <c r="D12" s="158"/>
      <c r="E12" s="158"/>
      <c r="F12" s="158"/>
      <c r="G12" s="158"/>
      <c r="H12" s="158"/>
      <c r="I12" s="158"/>
      <c r="J12" s="158"/>
      <c r="K12" s="158"/>
      <c r="L12" s="158"/>
      <c r="M12" s="158"/>
      <c r="N12" s="159"/>
      <c r="X12" s="120" t="s">
        <v>60</v>
      </c>
      <c r="Y12" s="121" t="s">
        <v>61</v>
      </c>
      <c r="Z12" s="120" t="s">
        <v>62</v>
      </c>
    </row>
    <row r="13" spans="1:35" ht="21" customHeight="1" x14ac:dyDescent="0.25">
      <c r="A13" s="160">
        <v>2</v>
      </c>
      <c r="B13" s="210"/>
      <c r="C13" s="211"/>
      <c r="D13" s="81"/>
      <c r="E13" s="202"/>
      <c r="F13" s="203"/>
      <c r="G13" s="204"/>
      <c r="H13" s="205"/>
      <c r="I13" s="72"/>
      <c r="J13" s="16">
        <f>IF(G13=0, 0, G13/I13)</f>
        <v>0</v>
      </c>
      <c r="K13" s="73"/>
      <c r="L13" s="206"/>
      <c r="M13" s="207"/>
      <c r="N13" s="17">
        <f>IF(J13=0,K13*L13,L13*J13)</f>
        <v>0</v>
      </c>
      <c r="X13" s="120" t="s">
        <v>63</v>
      </c>
      <c r="Y13" s="121" t="s">
        <v>64</v>
      </c>
      <c r="Z13" s="120" t="s">
        <v>65</v>
      </c>
    </row>
    <row r="14" spans="1:35" ht="16.5" x14ac:dyDescent="0.25">
      <c r="A14" s="161"/>
      <c r="B14" s="201" t="s">
        <v>52</v>
      </c>
      <c r="C14" s="167"/>
      <c r="D14" s="142"/>
      <c r="E14" s="167"/>
      <c r="F14" s="168"/>
      <c r="G14" s="184" t="s">
        <v>53</v>
      </c>
      <c r="H14" s="185"/>
      <c r="I14" s="185"/>
      <c r="J14" s="186"/>
      <c r="K14" s="58" t="s">
        <v>54</v>
      </c>
      <c r="L14" s="108"/>
      <c r="M14" s="109" t="s">
        <v>55</v>
      </c>
      <c r="N14" s="57" t="s">
        <v>56</v>
      </c>
      <c r="X14" s="120" t="s">
        <v>66</v>
      </c>
      <c r="Y14" s="121" t="s">
        <v>67</v>
      </c>
      <c r="Z14" s="120" t="s">
        <v>68</v>
      </c>
    </row>
    <row r="15" spans="1:35" ht="80.25" customHeight="1" thickBot="1" x14ac:dyDescent="0.3">
      <c r="A15" s="162"/>
      <c r="B15" s="156"/>
      <c r="C15" s="157"/>
      <c r="D15" s="158"/>
      <c r="E15" s="158"/>
      <c r="F15" s="158"/>
      <c r="G15" s="158"/>
      <c r="H15" s="158"/>
      <c r="I15" s="158"/>
      <c r="J15" s="158"/>
      <c r="K15" s="158"/>
      <c r="L15" s="158"/>
      <c r="M15" s="158"/>
      <c r="N15" s="159"/>
      <c r="X15" s="120" t="s">
        <v>69</v>
      </c>
      <c r="Y15" s="121" t="s">
        <v>70</v>
      </c>
      <c r="Z15" s="120" t="s">
        <v>71</v>
      </c>
    </row>
    <row r="16" spans="1:35" ht="21" customHeight="1" x14ac:dyDescent="0.25">
      <c r="A16" s="160">
        <v>3</v>
      </c>
      <c r="B16" s="210"/>
      <c r="C16" s="211"/>
      <c r="D16" s="81"/>
      <c r="E16" s="202"/>
      <c r="F16" s="203"/>
      <c r="G16" s="204"/>
      <c r="H16" s="205"/>
      <c r="I16" s="72"/>
      <c r="J16" s="16">
        <f>IF(G16=0, 0, G16/I16)</f>
        <v>0</v>
      </c>
      <c r="K16" s="73"/>
      <c r="L16" s="206"/>
      <c r="M16" s="207"/>
      <c r="N16" s="17">
        <f>IF(J16=0,K16*L16,L16*J16)</f>
        <v>0</v>
      </c>
      <c r="X16" s="120" t="s">
        <v>72</v>
      </c>
      <c r="Y16" s="121" t="s">
        <v>73</v>
      </c>
      <c r="Z16" s="120" t="s">
        <v>74</v>
      </c>
    </row>
    <row r="17" spans="1:26" ht="16.5" x14ac:dyDescent="0.25">
      <c r="A17" s="161"/>
      <c r="B17" s="201" t="s">
        <v>52</v>
      </c>
      <c r="C17" s="167"/>
      <c r="D17" s="142"/>
      <c r="E17" s="167"/>
      <c r="F17" s="168"/>
      <c r="G17" s="184" t="s">
        <v>53</v>
      </c>
      <c r="H17" s="185"/>
      <c r="I17" s="185"/>
      <c r="J17" s="186"/>
      <c r="K17" s="58" t="s">
        <v>54</v>
      </c>
      <c r="L17" s="108"/>
      <c r="M17" s="109" t="s">
        <v>55</v>
      </c>
      <c r="N17" s="57" t="s">
        <v>56</v>
      </c>
      <c r="X17" s="120" t="s">
        <v>75</v>
      </c>
      <c r="Y17" s="121" t="s">
        <v>76</v>
      </c>
      <c r="Z17" s="120" t="s">
        <v>77</v>
      </c>
    </row>
    <row r="18" spans="1:26" ht="80.25" customHeight="1" thickBot="1" x14ac:dyDescent="0.3">
      <c r="A18" s="162"/>
      <c r="B18" s="156"/>
      <c r="C18" s="157"/>
      <c r="D18" s="158"/>
      <c r="E18" s="158"/>
      <c r="F18" s="158"/>
      <c r="G18" s="158"/>
      <c r="H18" s="158"/>
      <c r="I18" s="158"/>
      <c r="J18" s="158"/>
      <c r="K18" s="158"/>
      <c r="L18" s="158"/>
      <c r="M18" s="158"/>
      <c r="N18" s="159"/>
      <c r="X18" s="120" t="s">
        <v>78</v>
      </c>
      <c r="Y18" s="121" t="s">
        <v>79</v>
      </c>
      <c r="Z18" s="120" t="s">
        <v>80</v>
      </c>
    </row>
    <row r="19" spans="1:26" ht="21" customHeight="1" x14ac:dyDescent="0.25">
      <c r="A19" s="160">
        <v>4</v>
      </c>
      <c r="B19" s="208"/>
      <c r="C19" s="209"/>
      <c r="D19" s="71"/>
      <c r="E19" s="202"/>
      <c r="F19" s="203"/>
      <c r="G19" s="204"/>
      <c r="H19" s="205"/>
      <c r="I19" s="72"/>
      <c r="J19" s="16">
        <f>IF(G19=0, 0, G19/I19)</f>
        <v>0</v>
      </c>
      <c r="K19" s="73"/>
      <c r="L19" s="206"/>
      <c r="M19" s="207"/>
      <c r="N19" s="17">
        <f>IF(J19=0,K19*L19,L19*J19)</f>
        <v>0</v>
      </c>
      <c r="X19" s="120" t="s">
        <v>81</v>
      </c>
      <c r="Y19" s="121" t="s">
        <v>82</v>
      </c>
      <c r="Z19" s="120" t="s">
        <v>83</v>
      </c>
    </row>
    <row r="20" spans="1:26" ht="16.5" x14ac:dyDescent="0.25">
      <c r="A20" s="161"/>
      <c r="B20" s="201" t="s">
        <v>52</v>
      </c>
      <c r="C20" s="167"/>
      <c r="D20" s="142"/>
      <c r="E20" s="167"/>
      <c r="F20" s="168"/>
      <c r="G20" s="184" t="s">
        <v>53</v>
      </c>
      <c r="H20" s="185"/>
      <c r="I20" s="185"/>
      <c r="J20" s="186"/>
      <c r="K20" s="58" t="s">
        <v>54</v>
      </c>
      <c r="L20" s="108"/>
      <c r="M20" s="109" t="s">
        <v>55</v>
      </c>
      <c r="N20" s="57" t="s">
        <v>56</v>
      </c>
      <c r="X20" s="120" t="s">
        <v>84</v>
      </c>
      <c r="Y20" s="121" t="s">
        <v>85</v>
      </c>
      <c r="Z20" s="120" t="s">
        <v>86</v>
      </c>
    </row>
    <row r="21" spans="1:26" ht="80.25" customHeight="1" thickBot="1" x14ac:dyDescent="0.3">
      <c r="A21" s="162"/>
      <c r="B21" s="156"/>
      <c r="C21" s="157"/>
      <c r="D21" s="158"/>
      <c r="E21" s="158"/>
      <c r="F21" s="158"/>
      <c r="G21" s="158"/>
      <c r="H21" s="158"/>
      <c r="I21" s="158"/>
      <c r="J21" s="158"/>
      <c r="K21" s="158"/>
      <c r="L21" s="158"/>
      <c r="M21" s="158"/>
      <c r="N21" s="159"/>
      <c r="X21" s="120" t="s">
        <v>87</v>
      </c>
      <c r="Y21" s="121" t="s">
        <v>88</v>
      </c>
      <c r="Z21" s="120" t="s">
        <v>89</v>
      </c>
    </row>
    <row r="22" spans="1:26" ht="21" customHeight="1" x14ac:dyDescent="0.25">
      <c r="A22" s="160">
        <v>5</v>
      </c>
      <c r="B22" s="208"/>
      <c r="C22" s="209"/>
      <c r="D22" s="71"/>
      <c r="E22" s="202"/>
      <c r="F22" s="203"/>
      <c r="G22" s="204"/>
      <c r="H22" s="205"/>
      <c r="I22" s="72"/>
      <c r="J22" s="16">
        <f>IF(G22=0, 0, G22/I22)</f>
        <v>0</v>
      </c>
      <c r="K22" s="73"/>
      <c r="L22" s="199"/>
      <c r="M22" s="200"/>
      <c r="N22" s="17">
        <f>IF(J22=0,K22*L22,L22*J22)</f>
        <v>0</v>
      </c>
      <c r="X22" s="120" t="s">
        <v>90</v>
      </c>
      <c r="Y22" s="121" t="s">
        <v>91</v>
      </c>
      <c r="Z22" s="120" t="s">
        <v>92</v>
      </c>
    </row>
    <row r="23" spans="1:26" ht="16.5" x14ac:dyDescent="0.25">
      <c r="A23" s="161"/>
      <c r="B23" s="201" t="s">
        <v>52</v>
      </c>
      <c r="C23" s="167"/>
      <c r="D23" s="142"/>
      <c r="E23" s="167"/>
      <c r="F23" s="168"/>
      <c r="G23" s="184" t="s">
        <v>53</v>
      </c>
      <c r="H23" s="185"/>
      <c r="I23" s="185"/>
      <c r="J23" s="186"/>
      <c r="K23" s="58" t="s">
        <v>54</v>
      </c>
      <c r="L23" s="108"/>
      <c r="M23" s="109" t="s">
        <v>55</v>
      </c>
      <c r="N23" s="57" t="s">
        <v>56</v>
      </c>
      <c r="X23" s="120" t="s">
        <v>93</v>
      </c>
      <c r="Y23" s="121" t="s">
        <v>94</v>
      </c>
      <c r="Z23" s="120" t="s">
        <v>95</v>
      </c>
    </row>
    <row r="24" spans="1:26" ht="80.25" customHeight="1" thickBot="1" x14ac:dyDescent="0.3">
      <c r="A24" s="162"/>
      <c r="B24" s="156"/>
      <c r="C24" s="157"/>
      <c r="D24" s="158"/>
      <c r="E24" s="158"/>
      <c r="F24" s="158"/>
      <c r="G24" s="158"/>
      <c r="H24" s="158"/>
      <c r="I24" s="158"/>
      <c r="J24" s="158"/>
      <c r="K24" s="158"/>
      <c r="L24" s="158"/>
      <c r="M24" s="158"/>
      <c r="N24" s="159"/>
      <c r="X24" s="120" t="s">
        <v>96</v>
      </c>
      <c r="Y24" s="121" t="s">
        <v>97</v>
      </c>
      <c r="Z24" s="120" t="s">
        <v>98</v>
      </c>
    </row>
    <row r="25" spans="1:26" ht="21" customHeight="1" x14ac:dyDescent="0.25">
      <c r="A25" s="160">
        <v>6</v>
      </c>
      <c r="B25" s="208"/>
      <c r="C25" s="209"/>
      <c r="D25" s="71"/>
      <c r="E25" s="202"/>
      <c r="F25" s="203"/>
      <c r="G25" s="204"/>
      <c r="H25" s="205"/>
      <c r="I25" s="72"/>
      <c r="J25" s="16">
        <f>IF(G25=0, 0, G25/I25)</f>
        <v>0</v>
      </c>
      <c r="K25" s="73"/>
      <c r="L25" s="206"/>
      <c r="M25" s="207"/>
      <c r="N25" s="17">
        <f>IF(J25=0,K25*L25,L25*J25)</f>
        <v>0</v>
      </c>
      <c r="X25" s="120" t="s">
        <v>99</v>
      </c>
      <c r="Y25" s="121" t="s">
        <v>100</v>
      </c>
      <c r="Z25" s="120" t="s">
        <v>101</v>
      </c>
    </row>
    <row r="26" spans="1:26" ht="16.5" x14ac:dyDescent="0.25">
      <c r="A26" s="161"/>
      <c r="B26" s="201" t="s">
        <v>52</v>
      </c>
      <c r="C26" s="167"/>
      <c r="D26" s="142"/>
      <c r="E26" s="167"/>
      <c r="F26" s="168"/>
      <c r="G26" s="184" t="s">
        <v>53</v>
      </c>
      <c r="H26" s="185"/>
      <c r="I26" s="185"/>
      <c r="J26" s="186"/>
      <c r="K26" s="58" t="s">
        <v>54</v>
      </c>
      <c r="L26" s="108"/>
      <c r="M26" s="109" t="s">
        <v>55</v>
      </c>
      <c r="N26" s="57" t="s">
        <v>56</v>
      </c>
      <c r="X26" s="120" t="s">
        <v>102</v>
      </c>
      <c r="Y26" s="121" t="s">
        <v>103</v>
      </c>
      <c r="Z26" s="120" t="s">
        <v>104</v>
      </c>
    </row>
    <row r="27" spans="1:26" ht="80.25" customHeight="1" thickBot="1" x14ac:dyDescent="0.3">
      <c r="A27" s="162"/>
      <c r="B27" s="156"/>
      <c r="C27" s="157"/>
      <c r="D27" s="158"/>
      <c r="E27" s="158"/>
      <c r="F27" s="158"/>
      <c r="G27" s="158"/>
      <c r="H27" s="158"/>
      <c r="I27" s="158"/>
      <c r="J27" s="158"/>
      <c r="K27" s="158"/>
      <c r="L27" s="158"/>
      <c r="M27" s="158"/>
      <c r="N27" s="159"/>
      <c r="X27" s="120" t="s">
        <v>105</v>
      </c>
      <c r="Y27" s="121" t="s">
        <v>106</v>
      </c>
      <c r="Z27" s="120" t="s">
        <v>107</v>
      </c>
    </row>
    <row r="28" spans="1:26" ht="21" customHeight="1" x14ac:dyDescent="0.25">
      <c r="A28" s="160">
        <v>7</v>
      </c>
      <c r="B28" s="208"/>
      <c r="C28" s="209"/>
      <c r="D28" s="71"/>
      <c r="E28" s="202"/>
      <c r="F28" s="203"/>
      <c r="G28" s="204"/>
      <c r="H28" s="205"/>
      <c r="I28" s="72"/>
      <c r="J28" s="16">
        <f>IF(G28=0, 0, G28/I28)</f>
        <v>0</v>
      </c>
      <c r="K28" s="73"/>
      <c r="L28" s="206"/>
      <c r="M28" s="207"/>
      <c r="N28" s="17">
        <f>IF(J28=0,K28*L28,L28*J28)</f>
        <v>0</v>
      </c>
      <c r="X28" s="120" t="s">
        <v>108</v>
      </c>
      <c r="Y28" s="121" t="s">
        <v>109</v>
      </c>
      <c r="Z28" s="120" t="s">
        <v>110</v>
      </c>
    </row>
    <row r="29" spans="1:26" ht="16.5" x14ac:dyDescent="0.25">
      <c r="A29" s="161"/>
      <c r="B29" s="201" t="s">
        <v>52</v>
      </c>
      <c r="C29" s="167"/>
      <c r="D29" s="142"/>
      <c r="E29" s="167"/>
      <c r="F29" s="168"/>
      <c r="G29" s="184" t="s">
        <v>53</v>
      </c>
      <c r="H29" s="185"/>
      <c r="I29" s="185"/>
      <c r="J29" s="186"/>
      <c r="K29" s="58" t="s">
        <v>54</v>
      </c>
      <c r="L29" s="108"/>
      <c r="M29" s="109" t="s">
        <v>55</v>
      </c>
      <c r="N29" s="57" t="s">
        <v>56</v>
      </c>
      <c r="X29" s="120" t="s">
        <v>111</v>
      </c>
      <c r="Y29" s="121" t="s">
        <v>112</v>
      </c>
      <c r="Z29" s="120" t="s">
        <v>113</v>
      </c>
    </row>
    <row r="30" spans="1:26" ht="80.25" customHeight="1" thickBot="1" x14ac:dyDescent="0.3">
      <c r="A30" s="162"/>
      <c r="B30" s="156"/>
      <c r="C30" s="157"/>
      <c r="D30" s="158"/>
      <c r="E30" s="158"/>
      <c r="F30" s="158"/>
      <c r="G30" s="158"/>
      <c r="H30" s="158"/>
      <c r="I30" s="158"/>
      <c r="J30" s="158"/>
      <c r="K30" s="158"/>
      <c r="L30" s="158"/>
      <c r="M30" s="158"/>
      <c r="N30" s="159"/>
      <c r="X30" s="120" t="s">
        <v>114</v>
      </c>
      <c r="Y30" s="121" t="s">
        <v>115</v>
      </c>
      <c r="Z30" s="120" t="s">
        <v>116</v>
      </c>
    </row>
    <row r="31" spans="1:26" ht="21" customHeight="1" x14ac:dyDescent="0.25">
      <c r="A31" s="160">
        <v>8</v>
      </c>
      <c r="B31" s="208"/>
      <c r="C31" s="209"/>
      <c r="D31" s="71"/>
      <c r="E31" s="202"/>
      <c r="F31" s="203"/>
      <c r="G31" s="204"/>
      <c r="H31" s="205"/>
      <c r="I31" s="72"/>
      <c r="J31" s="16">
        <f>IF(G31=0, 0, G31/I31)</f>
        <v>0</v>
      </c>
      <c r="K31" s="73"/>
      <c r="L31" s="206"/>
      <c r="M31" s="207"/>
      <c r="N31" s="17">
        <f>IF(J31=0,K31*L31,L31*J31)</f>
        <v>0</v>
      </c>
      <c r="X31" s="120" t="s">
        <v>117</v>
      </c>
      <c r="Y31" s="121" t="s">
        <v>118</v>
      </c>
      <c r="Z31" s="120" t="s">
        <v>119</v>
      </c>
    </row>
    <row r="32" spans="1:26" ht="16.5" x14ac:dyDescent="0.25">
      <c r="A32" s="161"/>
      <c r="B32" s="201" t="s">
        <v>52</v>
      </c>
      <c r="C32" s="167"/>
      <c r="D32" s="142"/>
      <c r="E32" s="167"/>
      <c r="F32" s="168"/>
      <c r="G32" s="184" t="s">
        <v>53</v>
      </c>
      <c r="H32" s="185"/>
      <c r="I32" s="185"/>
      <c r="J32" s="186"/>
      <c r="K32" s="58" t="s">
        <v>54</v>
      </c>
      <c r="L32" s="108"/>
      <c r="M32" s="109" t="s">
        <v>55</v>
      </c>
      <c r="N32" s="57" t="s">
        <v>56</v>
      </c>
      <c r="X32" s="120" t="s">
        <v>120</v>
      </c>
      <c r="Y32" s="121" t="s">
        <v>121</v>
      </c>
      <c r="Z32" s="120" t="s">
        <v>122</v>
      </c>
    </row>
    <row r="33" spans="1:26" ht="80.25" customHeight="1" thickBot="1" x14ac:dyDescent="0.3">
      <c r="A33" s="162"/>
      <c r="B33" s="156"/>
      <c r="C33" s="157"/>
      <c r="D33" s="158"/>
      <c r="E33" s="158"/>
      <c r="F33" s="158"/>
      <c r="G33" s="158"/>
      <c r="H33" s="158"/>
      <c r="I33" s="158"/>
      <c r="J33" s="158"/>
      <c r="K33" s="158"/>
      <c r="L33" s="158"/>
      <c r="M33" s="158"/>
      <c r="N33" s="159"/>
      <c r="X33" s="120" t="s">
        <v>123</v>
      </c>
      <c r="Y33" s="121" t="s">
        <v>124</v>
      </c>
      <c r="Z33" s="120" t="s">
        <v>125</v>
      </c>
    </row>
    <row r="34" spans="1:26" ht="21" customHeight="1" x14ac:dyDescent="0.25">
      <c r="A34" s="160">
        <v>9</v>
      </c>
      <c r="B34" s="208"/>
      <c r="C34" s="209"/>
      <c r="D34" s="71"/>
      <c r="E34" s="202"/>
      <c r="F34" s="203"/>
      <c r="G34" s="204"/>
      <c r="H34" s="205"/>
      <c r="I34" s="72"/>
      <c r="J34" s="16">
        <f>IF(G34=0, 0, G34/I34)</f>
        <v>0</v>
      </c>
      <c r="K34" s="73"/>
      <c r="L34" s="206"/>
      <c r="M34" s="207"/>
      <c r="N34" s="17">
        <f>IF(J34=0,K34*L34,L34*J34)</f>
        <v>0</v>
      </c>
      <c r="X34" s="120" t="s">
        <v>126</v>
      </c>
      <c r="Y34" s="121" t="s">
        <v>127</v>
      </c>
      <c r="Z34" s="120" t="s">
        <v>128</v>
      </c>
    </row>
    <row r="35" spans="1:26" ht="16.5" x14ac:dyDescent="0.25">
      <c r="A35" s="161"/>
      <c r="B35" s="201" t="s">
        <v>52</v>
      </c>
      <c r="C35" s="167"/>
      <c r="D35" s="142"/>
      <c r="E35" s="167"/>
      <c r="F35" s="168"/>
      <c r="G35" s="184" t="s">
        <v>53</v>
      </c>
      <c r="H35" s="185"/>
      <c r="I35" s="185"/>
      <c r="J35" s="186"/>
      <c r="K35" s="58" t="s">
        <v>54</v>
      </c>
      <c r="L35" s="108"/>
      <c r="M35" s="109" t="s">
        <v>55</v>
      </c>
      <c r="N35" s="57" t="s">
        <v>56</v>
      </c>
      <c r="X35" s="120" t="s">
        <v>129</v>
      </c>
      <c r="Y35" s="121" t="s">
        <v>130</v>
      </c>
      <c r="Z35" s="120" t="s">
        <v>131</v>
      </c>
    </row>
    <row r="36" spans="1:26" ht="80.25" customHeight="1" thickBot="1" x14ac:dyDescent="0.3">
      <c r="A36" s="162"/>
      <c r="B36" s="156"/>
      <c r="C36" s="157"/>
      <c r="D36" s="158"/>
      <c r="E36" s="158"/>
      <c r="F36" s="158"/>
      <c r="G36" s="158"/>
      <c r="H36" s="158"/>
      <c r="I36" s="158"/>
      <c r="J36" s="158"/>
      <c r="K36" s="158"/>
      <c r="L36" s="158"/>
      <c r="M36" s="158"/>
      <c r="N36" s="159"/>
      <c r="X36" s="120" t="s">
        <v>132</v>
      </c>
      <c r="Y36" s="121" t="s">
        <v>133</v>
      </c>
      <c r="Z36" s="120" t="s">
        <v>134</v>
      </c>
    </row>
    <row r="37" spans="1:26" ht="21" customHeight="1" x14ac:dyDescent="0.25">
      <c r="A37" s="160">
        <v>10</v>
      </c>
      <c r="B37" s="208"/>
      <c r="C37" s="209"/>
      <c r="D37" s="71"/>
      <c r="E37" s="202"/>
      <c r="F37" s="203"/>
      <c r="G37" s="204"/>
      <c r="H37" s="205"/>
      <c r="I37" s="72"/>
      <c r="J37" s="16">
        <f>IF(G37=0, 0, G37/I37)</f>
        <v>0</v>
      </c>
      <c r="K37" s="73"/>
      <c r="L37" s="206"/>
      <c r="M37" s="207"/>
      <c r="N37" s="17">
        <f>IF(J37=0,K37*L37,L37*J37)</f>
        <v>0</v>
      </c>
      <c r="X37" s="120" t="s">
        <v>135</v>
      </c>
      <c r="Y37" s="121" t="s">
        <v>136</v>
      </c>
      <c r="Z37" s="120" t="s">
        <v>137</v>
      </c>
    </row>
    <row r="38" spans="1:26" ht="16.5" x14ac:dyDescent="0.25">
      <c r="A38" s="161"/>
      <c r="B38" s="201" t="s">
        <v>52</v>
      </c>
      <c r="C38" s="167"/>
      <c r="D38" s="142"/>
      <c r="E38" s="167"/>
      <c r="F38" s="168"/>
      <c r="G38" s="184" t="s">
        <v>53</v>
      </c>
      <c r="H38" s="185"/>
      <c r="I38" s="185"/>
      <c r="J38" s="186"/>
      <c r="K38" s="58" t="s">
        <v>54</v>
      </c>
      <c r="L38" s="108"/>
      <c r="M38" s="109" t="s">
        <v>55</v>
      </c>
      <c r="N38" s="57" t="s">
        <v>56</v>
      </c>
      <c r="X38" s="120" t="s">
        <v>138</v>
      </c>
      <c r="Y38" s="121" t="s">
        <v>139</v>
      </c>
      <c r="Z38" s="120" t="s">
        <v>138</v>
      </c>
    </row>
    <row r="39" spans="1:26" ht="80.25" customHeight="1" thickBot="1" x14ac:dyDescent="0.3">
      <c r="A39" s="162"/>
      <c r="B39" s="156"/>
      <c r="C39" s="157"/>
      <c r="D39" s="158"/>
      <c r="E39" s="158"/>
      <c r="F39" s="158"/>
      <c r="G39" s="158"/>
      <c r="H39" s="158"/>
      <c r="I39" s="158"/>
      <c r="J39" s="158"/>
      <c r="K39" s="158"/>
      <c r="L39" s="158"/>
      <c r="M39" s="158"/>
      <c r="N39" s="159"/>
      <c r="X39" s="120" t="s">
        <v>140</v>
      </c>
      <c r="Y39" s="121" t="s">
        <v>141</v>
      </c>
      <c r="Z39" s="120" t="s">
        <v>142</v>
      </c>
    </row>
    <row r="40" spans="1:26" ht="16.5" x14ac:dyDescent="0.25">
      <c r="X40" s="120" t="s">
        <v>143</v>
      </c>
      <c r="Y40" s="121" t="s">
        <v>144</v>
      </c>
      <c r="Z40" s="120" t="s">
        <v>145</v>
      </c>
    </row>
    <row r="41" spans="1:26" ht="16.5" x14ac:dyDescent="0.25">
      <c r="X41" s="120" t="s">
        <v>146</v>
      </c>
      <c r="Y41" s="121" t="s">
        <v>147</v>
      </c>
      <c r="Z41" s="120" t="s">
        <v>148</v>
      </c>
    </row>
    <row r="42" spans="1:26" ht="16.5" x14ac:dyDescent="0.25">
      <c r="X42" s="120" t="s">
        <v>149</v>
      </c>
      <c r="Y42" s="121" t="s">
        <v>150</v>
      </c>
      <c r="Z42" s="120" t="s">
        <v>151</v>
      </c>
    </row>
    <row r="43" spans="1:26" ht="16.5" x14ac:dyDescent="0.25">
      <c r="X43" s="120" t="s">
        <v>152</v>
      </c>
      <c r="Y43" s="121" t="s">
        <v>153</v>
      </c>
      <c r="Z43" s="120" t="s">
        <v>154</v>
      </c>
    </row>
    <row r="44" spans="1:26" ht="16.5" x14ac:dyDescent="0.25">
      <c r="X44" s="120" t="s">
        <v>155</v>
      </c>
      <c r="Y44" s="121" t="s">
        <v>156</v>
      </c>
      <c r="Z44" s="120" t="s">
        <v>157</v>
      </c>
    </row>
    <row r="45" spans="1:26" ht="16.5" x14ac:dyDescent="0.25">
      <c r="X45" s="120" t="s">
        <v>158</v>
      </c>
      <c r="Y45" s="121" t="s">
        <v>159</v>
      </c>
      <c r="Z45" s="120" t="s">
        <v>160</v>
      </c>
    </row>
    <row r="46" spans="1:26" ht="33" x14ac:dyDescent="0.25">
      <c r="X46" s="120" t="s">
        <v>161</v>
      </c>
      <c r="Y46" s="121" t="s">
        <v>162</v>
      </c>
      <c r="Z46" s="120" t="s">
        <v>163</v>
      </c>
    </row>
    <row r="47" spans="1:26" ht="16.5" x14ac:dyDescent="0.25">
      <c r="X47" s="120" t="s">
        <v>164</v>
      </c>
      <c r="Y47" s="121" t="s">
        <v>165</v>
      </c>
      <c r="Z47" s="120" t="s">
        <v>166</v>
      </c>
    </row>
    <row r="48" spans="1:26" ht="16.5" x14ac:dyDescent="0.25">
      <c r="X48" s="120" t="s">
        <v>167</v>
      </c>
      <c r="Y48" s="121" t="s">
        <v>168</v>
      </c>
      <c r="Z48" s="120" t="s">
        <v>169</v>
      </c>
    </row>
    <row r="49" spans="24:26" ht="16.5" x14ac:dyDescent="0.25">
      <c r="X49" s="120" t="s">
        <v>170</v>
      </c>
      <c r="Y49" s="121" t="s">
        <v>171</v>
      </c>
      <c r="Z49" s="120" t="s">
        <v>172</v>
      </c>
    </row>
    <row r="50" spans="24:26" ht="16.5" x14ac:dyDescent="0.25">
      <c r="X50" s="120" t="s">
        <v>173</v>
      </c>
      <c r="Y50" s="121" t="s">
        <v>174</v>
      </c>
      <c r="Z50" s="120" t="s">
        <v>175</v>
      </c>
    </row>
    <row r="51" spans="24:26" ht="17.25" thickBot="1" x14ac:dyDescent="0.3">
      <c r="X51" s="124" t="s">
        <v>176</v>
      </c>
      <c r="Y51" s="125" t="s">
        <v>177</v>
      </c>
      <c r="Z51" s="124" t="s">
        <v>178</v>
      </c>
    </row>
    <row r="52" spans="24:26" ht="16.5" x14ac:dyDescent="0.25">
      <c r="X52" s="126" t="s">
        <v>179</v>
      </c>
      <c r="Y52" s="127" t="s">
        <v>180</v>
      </c>
      <c r="Z52" s="126" t="s">
        <v>181</v>
      </c>
    </row>
    <row r="53" spans="24:26" ht="16.5" x14ac:dyDescent="0.25">
      <c r="X53" s="120" t="s">
        <v>182</v>
      </c>
      <c r="Y53" s="121" t="s">
        <v>183</v>
      </c>
      <c r="Z53" s="120" t="s">
        <v>184</v>
      </c>
    </row>
    <row r="54" spans="24:26" ht="16.5" x14ac:dyDescent="0.25">
      <c r="X54" s="120" t="s">
        <v>185</v>
      </c>
      <c r="Y54" s="121" t="s">
        <v>186</v>
      </c>
      <c r="Z54" s="120" t="s">
        <v>187</v>
      </c>
    </row>
    <row r="55" spans="24:26" ht="16.5" x14ac:dyDescent="0.25">
      <c r="X55" s="120" t="s">
        <v>188</v>
      </c>
      <c r="Y55" s="121" t="s">
        <v>189</v>
      </c>
      <c r="Z55" s="120" t="s">
        <v>190</v>
      </c>
    </row>
    <row r="56" spans="24:26" ht="16.5" x14ac:dyDescent="0.25">
      <c r="X56" s="120" t="s">
        <v>191</v>
      </c>
      <c r="Y56" s="121" t="s">
        <v>192</v>
      </c>
      <c r="Z56" s="120" t="s">
        <v>193</v>
      </c>
    </row>
    <row r="57" spans="24:26" ht="17.25" thickBot="1" x14ac:dyDescent="0.3">
      <c r="X57" s="124" t="s">
        <v>194</v>
      </c>
      <c r="Y57" s="125" t="s">
        <v>195</v>
      </c>
      <c r="Z57" s="124" t="s">
        <v>196</v>
      </c>
    </row>
  </sheetData>
  <sheetProtection algorithmName="SHA-512" hashValue="vNHpYPeBEfAui4KxgsgRsbVd7RgpfaIrb8s1ZdqiZ7eP3ZJv0azCS4uhrSuiyKgkWyEkylrAv2yO8/6Lo4HyKg==" saltValue="+0Fu0ZzGGSta4FTRrqnNHQ==" spinCount="100000" sheet="1" selectLockedCells="1"/>
  <sortState xmlns:xlrd2="http://schemas.microsoft.com/office/spreadsheetml/2017/richdata2" ref="X2:Z57">
    <sortCondition ref="X2:X57"/>
  </sortState>
  <mergeCells count="106">
    <mergeCell ref="B10:C10"/>
    <mergeCell ref="B23:C23"/>
    <mergeCell ref="B22:C22"/>
    <mergeCell ref="B20:C20"/>
    <mergeCell ref="B19:C19"/>
    <mergeCell ref="B17:C17"/>
    <mergeCell ref="B25:C25"/>
    <mergeCell ref="B38:C38"/>
    <mergeCell ref="B37:C37"/>
    <mergeCell ref="B35:C35"/>
    <mergeCell ref="B34:C34"/>
    <mergeCell ref="B32:C32"/>
    <mergeCell ref="B16:C16"/>
    <mergeCell ref="B13:C13"/>
    <mergeCell ref="B14:C14"/>
    <mergeCell ref="A31:A33"/>
    <mergeCell ref="B33:N33"/>
    <mergeCell ref="A34:A36"/>
    <mergeCell ref="B36:N36"/>
    <mergeCell ref="A37:A39"/>
    <mergeCell ref="B39:N39"/>
    <mergeCell ref="E38:F38"/>
    <mergeCell ref="E37:F37"/>
    <mergeCell ref="E35:F35"/>
    <mergeCell ref="E34:F34"/>
    <mergeCell ref="E31:F31"/>
    <mergeCell ref="E32:F32"/>
    <mergeCell ref="L37:M37"/>
    <mergeCell ref="G38:J38"/>
    <mergeCell ref="G35:J35"/>
    <mergeCell ref="G32:J32"/>
    <mergeCell ref="G37:H37"/>
    <mergeCell ref="G34:H34"/>
    <mergeCell ref="G31:H31"/>
    <mergeCell ref="L34:M34"/>
    <mergeCell ref="L31:M31"/>
    <mergeCell ref="B31:C31"/>
    <mergeCell ref="A22:A24"/>
    <mergeCell ref="B24:N24"/>
    <mergeCell ref="A25:A27"/>
    <mergeCell ref="B27:N27"/>
    <mergeCell ref="A28:A30"/>
    <mergeCell ref="B30:N30"/>
    <mergeCell ref="E29:F29"/>
    <mergeCell ref="E28:F28"/>
    <mergeCell ref="E26:F26"/>
    <mergeCell ref="E25:F25"/>
    <mergeCell ref="E23:F23"/>
    <mergeCell ref="E22:F22"/>
    <mergeCell ref="G22:H22"/>
    <mergeCell ref="G29:J29"/>
    <mergeCell ref="G26:J26"/>
    <mergeCell ref="G23:J23"/>
    <mergeCell ref="G28:H28"/>
    <mergeCell ref="G25:H25"/>
    <mergeCell ref="L28:M28"/>
    <mergeCell ref="L25:M25"/>
    <mergeCell ref="L22:M22"/>
    <mergeCell ref="B29:C29"/>
    <mergeCell ref="B28:C28"/>
    <mergeCell ref="B26:C26"/>
    <mergeCell ref="A13:A15"/>
    <mergeCell ref="B15:N15"/>
    <mergeCell ref="A16:A18"/>
    <mergeCell ref="B18:N18"/>
    <mergeCell ref="A19:A21"/>
    <mergeCell ref="B21:N21"/>
    <mergeCell ref="E20:F20"/>
    <mergeCell ref="E19:F19"/>
    <mergeCell ref="E17:F17"/>
    <mergeCell ref="E16:F16"/>
    <mergeCell ref="E14:F14"/>
    <mergeCell ref="E13:F13"/>
    <mergeCell ref="G19:H19"/>
    <mergeCell ref="G20:J20"/>
    <mergeCell ref="G17:J17"/>
    <mergeCell ref="G14:J14"/>
    <mergeCell ref="G16:H16"/>
    <mergeCell ref="G13:H13"/>
    <mergeCell ref="L19:M19"/>
    <mergeCell ref="L16:M16"/>
    <mergeCell ref="L13:M13"/>
    <mergeCell ref="A1:N1"/>
    <mergeCell ref="B12:N12"/>
    <mergeCell ref="A10:A12"/>
    <mergeCell ref="A8:N8"/>
    <mergeCell ref="E11:F11"/>
    <mergeCell ref="E10:F10"/>
    <mergeCell ref="E9:F9"/>
    <mergeCell ref="A6:N6"/>
    <mergeCell ref="A4:B4"/>
    <mergeCell ref="A5:B5"/>
    <mergeCell ref="A2:N2"/>
    <mergeCell ref="A3:N3"/>
    <mergeCell ref="A7:B7"/>
    <mergeCell ref="G11:J11"/>
    <mergeCell ref="G10:H10"/>
    <mergeCell ref="G9:H9"/>
    <mergeCell ref="E4:F4"/>
    <mergeCell ref="C5:N5"/>
    <mergeCell ref="K4:N4"/>
    <mergeCell ref="G4:J4"/>
    <mergeCell ref="L9:M9"/>
    <mergeCell ref="L10:M10"/>
    <mergeCell ref="B11:C11"/>
    <mergeCell ref="B9:C9"/>
  </mergeCells>
  <dataValidations count="3">
    <dataValidation type="list" allowBlank="1" showInputMessage="1" showErrorMessage="1" sqref="C4" xr:uid="{C4AF7292-418C-4674-9EAD-D9C074DB1437}">
      <formula1>$Y$2:$Y$57</formula1>
    </dataValidation>
    <dataValidation type="list" allowBlank="1" showInputMessage="1" showErrorMessage="1" sqref="E4:F4" xr:uid="{8DB41913-34A9-4FF5-84FD-ECFB0A8818DA}">
      <formula1>$X$2:$X$57</formula1>
    </dataValidation>
    <dataValidation type="list" allowBlank="1" showInputMessage="1" showErrorMessage="1" sqref="K4:N4" xr:uid="{C99C2587-A6CB-4416-AC91-1F6CE3A089D5}">
      <formula1>$Z$2:$Z$57</formula1>
    </dataValidation>
  </dataValidations>
  <pageMargins left="0.25" right="0.25" top="0.5" bottom="0.5" header="0.3" footer="0.3"/>
  <pageSetup scale="68" fitToHeight="0" orientation="landscape" horizontalDpi="4294967295" verticalDpi="4294967295"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3D0F99-9A48-41B0-BE70-2EA5D5DF3573}">
  <sheetPr codeName="Sheet2">
    <pageSetUpPr fitToPage="1"/>
  </sheetPr>
  <dimension ref="A1:B45"/>
  <sheetViews>
    <sheetView zoomScaleNormal="100" workbookViewId="0">
      <selection activeCell="B18" sqref="B18:B20"/>
    </sheetView>
  </sheetViews>
  <sheetFormatPr defaultColWidth="9.140625" defaultRowHeight="15" x14ac:dyDescent="0.25"/>
  <cols>
    <col min="1" max="1" width="30.28515625" bestFit="1" customWidth="1"/>
    <col min="2" max="2" width="73.28515625" customWidth="1"/>
  </cols>
  <sheetData>
    <row r="1" spans="1:2" ht="21" x14ac:dyDescent="0.25">
      <c r="A1" s="213" t="str">
        <f>'Table A-Staffing'!A2</f>
        <v>National Summer Transportation Institute (NSTI) Program</v>
      </c>
      <c r="B1" s="213"/>
    </row>
    <row r="2" spans="1:2" ht="21" x14ac:dyDescent="0.25">
      <c r="A2" s="214" t="s">
        <v>197</v>
      </c>
      <c r="B2" s="214"/>
    </row>
    <row r="3" spans="1:2" ht="18.75" x14ac:dyDescent="0.25">
      <c r="A3" s="145" t="s">
        <v>198</v>
      </c>
      <c r="B3" s="97" t="str">
        <f>IF('Table A-Staffing'!E4="","",'Table A-Staffing'!E4)</f>
        <v>North Carolina</v>
      </c>
    </row>
    <row r="4" spans="1:2" ht="18.75" x14ac:dyDescent="0.25">
      <c r="A4" s="145" t="s">
        <v>18</v>
      </c>
      <c r="B4" s="97" t="str">
        <f>IF('Table A-Staffing'!C5="","",'Table A-Staffing'!C5)</f>
        <v/>
      </c>
    </row>
    <row r="5" spans="1:2" ht="41.25" customHeight="1" x14ac:dyDescent="0.25">
      <c r="A5" s="212" t="s">
        <v>199</v>
      </c>
      <c r="B5" s="212"/>
    </row>
    <row r="6" spans="1:2" ht="15.75" x14ac:dyDescent="0.25">
      <c r="A6" s="62" t="s">
        <v>200</v>
      </c>
      <c r="B6" s="74"/>
    </row>
    <row r="7" spans="1:2" ht="15.75" x14ac:dyDescent="0.25">
      <c r="A7" s="62" t="s">
        <v>201</v>
      </c>
      <c r="B7" s="74"/>
    </row>
    <row r="8" spans="1:2" ht="15.75" x14ac:dyDescent="0.25">
      <c r="A8" s="62" t="s">
        <v>202</v>
      </c>
      <c r="B8" s="74"/>
    </row>
    <row r="9" spans="1:2" ht="4.5" customHeight="1" x14ac:dyDescent="0.25">
      <c r="A9" s="59"/>
      <c r="B9" s="60"/>
    </row>
    <row r="10" spans="1:2" ht="15.75" x14ac:dyDescent="0.25">
      <c r="A10" s="62" t="s">
        <v>200</v>
      </c>
      <c r="B10" s="74"/>
    </row>
    <row r="11" spans="1:2" ht="15.75" x14ac:dyDescent="0.25">
      <c r="A11" s="62" t="s">
        <v>201</v>
      </c>
      <c r="B11" s="74"/>
    </row>
    <row r="12" spans="1:2" ht="15.75" x14ac:dyDescent="0.25">
      <c r="A12" s="62" t="s">
        <v>202</v>
      </c>
      <c r="B12" s="74"/>
    </row>
    <row r="13" spans="1:2" ht="4.5" customHeight="1" x14ac:dyDescent="0.25">
      <c r="A13" s="61"/>
      <c r="B13" s="60"/>
    </row>
    <row r="14" spans="1:2" ht="15.75" x14ac:dyDescent="0.25">
      <c r="A14" s="62" t="s">
        <v>200</v>
      </c>
      <c r="B14" s="74"/>
    </row>
    <row r="15" spans="1:2" ht="15.75" x14ac:dyDescent="0.25">
      <c r="A15" s="62" t="s">
        <v>201</v>
      </c>
      <c r="B15" s="74"/>
    </row>
    <row r="16" spans="1:2" ht="15.75" x14ac:dyDescent="0.25">
      <c r="A16" s="62" t="s">
        <v>202</v>
      </c>
      <c r="B16" s="74"/>
    </row>
    <row r="17" spans="1:2" ht="4.5" customHeight="1" x14ac:dyDescent="0.25">
      <c r="A17" s="59"/>
      <c r="B17" s="60"/>
    </row>
    <row r="18" spans="1:2" ht="15.75" x14ac:dyDescent="0.25">
      <c r="A18" s="62" t="s">
        <v>200</v>
      </c>
      <c r="B18" s="74"/>
    </row>
    <row r="19" spans="1:2" ht="15.75" x14ac:dyDescent="0.25">
      <c r="A19" s="62" t="s">
        <v>201</v>
      </c>
      <c r="B19" s="74"/>
    </row>
    <row r="20" spans="1:2" ht="15.75" x14ac:dyDescent="0.25">
      <c r="A20" s="62" t="s">
        <v>202</v>
      </c>
      <c r="B20" s="74"/>
    </row>
    <row r="21" spans="1:2" ht="4.5" customHeight="1" x14ac:dyDescent="0.25">
      <c r="A21" s="59"/>
      <c r="B21" s="60"/>
    </row>
    <row r="22" spans="1:2" ht="15.75" x14ac:dyDescent="0.25">
      <c r="A22" s="62" t="s">
        <v>200</v>
      </c>
      <c r="B22" s="74"/>
    </row>
    <row r="23" spans="1:2" ht="15.75" x14ac:dyDescent="0.25">
      <c r="A23" s="62" t="s">
        <v>201</v>
      </c>
      <c r="B23" s="74"/>
    </row>
    <row r="24" spans="1:2" ht="15.75" x14ac:dyDescent="0.25">
      <c r="A24" s="62" t="s">
        <v>202</v>
      </c>
      <c r="B24" s="74"/>
    </row>
    <row r="25" spans="1:2" ht="4.5" customHeight="1" x14ac:dyDescent="0.25">
      <c r="A25" s="59"/>
      <c r="B25" s="60"/>
    </row>
    <row r="26" spans="1:2" ht="15.75" x14ac:dyDescent="0.25">
      <c r="A26" s="62" t="s">
        <v>200</v>
      </c>
      <c r="B26" s="74"/>
    </row>
    <row r="27" spans="1:2" ht="15.75" x14ac:dyDescent="0.25">
      <c r="A27" s="62" t="s">
        <v>201</v>
      </c>
      <c r="B27" s="74"/>
    </row>
    <row r="28" spans="1:2" ht="15.75" x14ac:dyDescent="0.25">
      <c r="A28" s="62" t="s">
        <v>202</v>
      </c>
      <c r="B28" s="74"/>
    </row>
    <row r="29" spans="1:2" ht="4.5" customHeight="1" x14ac:dyDescent="0.25">
      <c r="A29" s="59"/>
      <c r="B29" s="60"/>
    </row>
    <row r="30" spans="1:2" ht="15.75" x14ac:dyDescent="0.25">
      <c r="A30" s="62" t="s">
        <v>200</v>
      </c>
      <c r="B30" s="74"/>
    </row>
    <row r="31" spans="1:2" ht="15.75" x14ac:dyDescent="0.25">
      <c r="A31" s="62" t="s">
        <v>201</v>
      </c>
      <c r="B31" s="74"/>
    </row>
    <row r="32" spans="1:2" ht="15.75" x14ac:dyDescent="0.25">
      <c r="A32" s="62" t="s">
        <v>202</v>
      </c>
      <c r="B32" s="74"/>
    </row>
    <row r="33" spans="1:2" ht="4.5" customHeight="1" x14ac:dyDescent="0.25">
      <c r="A33" s="59"/>
      <c r="B33" s="60"/>
    </row>
    <row r="34" spans="1:2" ht="15.75" x14ac:dyDescent="0.25">
      <c r="A34" s="62" t="s">
        <v>200</v>
      </c>
      <c r="B34" s="74"/>
    </row>
    <row r="35" spans="1:2" ht="15.75" x14ac:dyDescent="0.25">
      <c r="A35" s="62" t="s">
        <v>201</v>
      </c>
      <c r="B35" s="74"/>
    </row>
    <row r="36" spans="1:2" ht="15.75" x14ac:dyDescent="0.25">
      <c r="A36" s="62" t="s">
        <v>202</v>
      </c>
      <c r="B36" s="74"/>
    </row>
    <row r="37" spans="1:2" ht="4.5" customHeight="1" x14ac:dyDescent="0.25">
      <c r="A37" s="59"/>
      <c r="B37" s="60"/>
    </row>
    <row r="38" spans="1:2" ht="15.75" x14ac:dyDescent="0.25">
      <c r="A38" s="62" t="s">
        <v>200</v>
      </c>
      <c r="B38" s="74"/>
    </row>
    <row r="39" spans="1:2" ht="15.75" x14ac:dyDescent="0.25">
      <c r="A39" s="62" t="s">
        <v>201</v>
      </c>
      <c r="B39" s="74"/>
    </row>
    <row r="40" spans="1:2" ht="15.75" x14ac:dyDescent="0.25">
      <c r="A40" s="62" t="s">
        <v>202</v>
      </c>
      <c r="B40" s="74"/>
    </row>
    <row r="41" spans="1:2" ht="4.5" customHeight="1" x14ac:dyDescent="0.25">
      <c r="A41" s="59"/>
      <c r="B41" s="60"/>
    </row>
    <row r="42" spans="1:2" ht="15.75" x14ac:dyDescent="0.25">
      <c r="A42" s="62" t="s">
        <v>200</v>
      </c>
      <c r="B42" s="74"/>
    </row>
    <row r="43" spans="1:2" ht="15.75" x14ac:dyDescent="0.25">
      <c r="A43" s="62" t="s">
        <v>201</v>
      </c>
      <c r="B43" s="74"/>
    </row>
    <row r="44" spans="1:2" ht="15.75" x14ac:dyDescent="0.25">
      <c r="A44" s="62" t="s">
        <v>202</v>
      </c>
      <c r="B44" s="74"/>
    </row>
    <row r="45" spans="1:2" ht="4.5" customHeight="1" x14ac:dyDescent="0.25">
      <c r="A45" s="59"/>
      <c r="B45" s="61"/>
    </row>
  </sheetData>
  <sheetProtection algorithmName="SHA-512" hashValue="OVkuDAFBblutsrGTuPvVDihPPp1b6Ez3SI3cA8ZTFlX0PHeoAFofJN3WNAyts0oINqhdIrDT8bt2RLZ3fuVl0A==" saltValue="CRyXgTC0sBVWJ4vkHrBsqw==" spinCount="100000" sheet="1" objects="1" scenarios="1" formatColumns="0" formatRows="0" selectLockedCells="1"/>
  <mergeCells count="3">
    <mergeCell ref="A5:B5"/>
    <mergeCell ref="A1:B1"/>
    <mergeCell ref="A2:B2"/>
  </mergeCells>
  <pageMargins left="0.7" right="0.7" top="0.75" bottom="0.75" header="0.3" footer="0.3"/>
  <pageSetup scale="87" fitToHeight="0"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8E1B7-E449-4B81-80D8-828BBD489CCE}">
  <sheetPr codeName="Sheet3">
    <pageSetUpPr fitToPage="1"/>
  </sheetPr>
  <dimension ref="A1:F47"/>
  <sheetViews>
    <sheetView zoomScaleNormal="100" workbookViewId="0">
      <selection activeCell="B11" sqref="B11:F13"/>
    </sheetView>
  </sheetViews>
  <sheetFormatPr defaultColWidth="9.140625" defaultRowHeight="15" x14ac:dyDescent="0.25"/>
  <cols>
    <col min="1" max="1" width="5.28515625" customWidth="1"/>
    <col min="2" max="2" width="25.42578125" bestFit="1" customWidth="1"/>
    <col min="3" max="3" width="28.5703125" customWidth="1"/>
    <col min="4" max="4" width="34.7109375" customWidth="1"/>
    <col min="5" max="5" width="19.42578125" customWidth="1"/>
    <col min="6" max="6" width="16.5703125" customWidth="1"/>
  </cols>
  <sheetData>
    <row r="1" spans="1:6" ht="21" customHeight="1" x14ac:dyDescent="0.25">
      <c r="A1" s="222" t="str">
        <f>'Table A-Staffing'!A2</f>
        <v>National Summer Transportation Institute (NSTI) Program</v>
      </c>
      <c r="B1" s="223"/>
      <c r="C1" s="223"/>
      <c r="D1" s="223"/>
      <c r="E1" s="223"/>
      <c r="F1" s="224"/>
    </row>
    <row r="2" spans="1:6" ht="21" customHeight="1" x14ac:dyDescent="0.25">
      <c r="A2" s="225" t="s">
        <v>203</v>
      </c>
      <c r="B2" s="214"/>
      <c r="C2" s="214"/>
      <c r="D2" s="214"/>
      <c r="E2" s="214"/>
      <c r="F2" s="226"/>
    </row>
    <row r="3" spans="1:6" ht="18.75" x14ac:dyDescent="0.25">
      <c r="A3" s="221" t="s">
        <v>198</v>
      </c>
      <c r="B3" s="221"/>
      <c r="C3" s="228" t="str">
        <f>IF('Table A-Staffing'!E4="","",'Table A-Staffing'!E4)</f>
        <v>North Carolina</v>
      </c>
      <c r="D3" s="228"/>
      <c r="E3" s="228"/>
      <c r="F3" s="228"/>
    </row>
    <row r="4" spans="1:6" ht="18.75" x14ac:dyDescent="0.25">
      <c r="A4" s="221" t="s">
        <v>18</v>
      </c>
      <c r="B4" s="221"/>
      <c r="C4" s="227" t="str">
        <f>IF('Table A-Staffing'!C5="","",'Table A-Staffing'!C5)</f>
        <v/>
      </c>
      <c r="D4" s="227"/>
      <c r="E4" s="227"/>
      <c r="F4" s="227"/>
    </row>
    <row r="5" spans="1:6" ht="96.75" customHeight="1" thickBot="1" x14ac:dyDescent="0.3">
      <c r="A5" s="229" t="s">
        <v>204</v>
      </c>
      <c r="B5" s="229"/>
      <c r="C5" s="229"/>
      <c r="D5" s="229"/>
      <c r="E5" s="229"/>
      <c r="F5" s="229"/>
    </row>
    <row r="6" spans="1:6" ht="32.25" customHeight="1" x14ac:dyDescent="0.25">
      <c r="A6" s="218">
        <v>1</v>
      </c>
      <c r="B6" s="63" t="s">
        <v>205</v>
      </c>
      <c r="C6" s="63" t="s">
        <v>206</v>
      </c>
      <c r="D6" s="64" t="s">
        <v>207</v>
      </c>
      <c r="E6" s="65" t="s">
        <v>208</v>
      </c>
      <c r="F6" s="65" t="s">
        <v>209</v>
      </c>
    </row>
    <row r="7" spans="1:6" x14ac:dyDescent="0.25">
      <c r="A7" s="219"/>
      <c r="B7" s="80"/>
      <c r="C7" s="80"/>
      <c r="D7" s="79"/>
      <c r="E7" s="75"/>
      <c r="F7" s="75"/>
    </row>
    <row r="8" spans="1:6" x14ac:dyDescent="0.25">
      <c r="A8" s="219"/>
      <c r="B8" s="230" t="s">
        <v>210</v>
      </c>
      <c r="C8" s="231"/>
      <c r="D8" s="231"/>
      <c r="E8" s="231"/>
      <c r="F8" s="232"/>
    </row>
    <row r="9" spans="1:6" ht="39.75" customHeight="1" thickBot="1" x14ac:dyDescent="0.3">
      <c r="A9" s="220"/>
      <c r="B9" s="215"/>
      <c r="C9" s="216"/>
      <c r="D9" s="216"/>
      <c r="E9" s="216"/>
      <c r="F9" s="217"/>
    </row>
    <row r="10" spans="1:6" ht="32.25" customHeight="1" x14ac:dyDescent="0.25">
      <c r="A10" s="218">
        <v>2</v>
      </c>
      <c r="B10" s="63" t="str">
        <f>$B$6</f>
        <v>Name or Contact</v>
      </c>
      <c r="C10" s="63" t="str">
        <f>$C$6</f>
        <v>Title</v>
      </c>
      <c r="D10" s="64" t="str">
        <f>$D$6</f>
        <v>Organization</v>
      </c>
      <c r="E10" s="65" t="str">
        <f>$E$6</f>
        <v>Donated Funds or Value of Services</v>
      </c>
      <c r="F10" s="65" t="str">
        <f>$F$6</f>
        <v>Estimated Cost (if any)</v>
      </c>
    </row>
    <row r="11" spans="1:6" ht="15.75" x14ac:dyDescent="0.25">
      <c r="A11" s="219"/>
      <c r="B11" s="77"/>
      <c r="C11" s="78"/>
      <c r="D11" s="79"/>
      <c r="E11" s="75"/>
      <c r="F11" s="75"/>
    </row>
    <row r="12" spans="1:6" x14ac:dyDescent="0.25">
      <c r="A12" s="219"/>
      <c r="B12" s="230"/>
      <c r="C12" s="231"/>
      <c r="D12" s="231"/>
      <c r="E12" s="231"/>
      <c r="F12" s="232"/>
    </row>
    <row r="13" spans="1:6" ht="39.75" customHeight="1" thickBot="1" x14ac:dyDescent="0.3">
      <c r="A13" s="220"/>
      <c r="B13" s="215"/>
      <c r="C13" s="216"/>
      <c r="D13" s="216"/>
      <c r="E13" s="216"/>
      <c r="F13" s="217"/>
    </row>
    <row r="14" spans="1:6" ht="32.25" customHeight="1" x14ac:dyDescent="0.25">
      <c r="A14" s="218">
        <v>3</v>
      </c>
      <c r="B14" s="63" t="str">
        <f>$B$6</f>
        <v>Name or Contact</v>
      </c>
      <c r="C14" s="63" t="str">
        <f>$C$6</f>
        <v>Title</v>
      </c>
      <c r="D14" s="64" t="str">
        <f>$D$6</f>
        <v>Organization</v>
      </c>
      <c r="E14" s="65" t="str">
        <f>$E$6</f>
        <v>Donated Funds or Value of Services</v>
      </c>
      <c r="F14" s="65" t="str">
        <f>$F$6</f>
        <v>Estimated Cost (if any)</v>
      </c>
    </row>
    <row r="15" spans="1:6" ht="15.75" x14ac:dyDescent="0.25">
      <c r="A15" s="219"/>
      <c r="B15" s="77"/>
      <c r="C15" s="78"/>
      <c r="D15" s="79"/>
      <c r="E15" s="75"/>
      <c r="F15" s="75"/>
    </row>
    <row r="16" spans="1:6" x14ac:dyDescent="0.25">
      <c r="A16" s="219"/>
      <c r="B16" s="230" t="str">
        <f>$B$8</f>
        <v>Role and Contribution Narrative</v>
      </c>
      <c r="C16" s="231"/>
      <c r="D16" s="231"/>
      <c r="E16" s="231"/>
      <c r="F16" s="232"/>
    </row>
    <row r="17" spans="1:6" ht="39.75" customHeight="1" thickBot="1" x14ac:dyDescent="0.3">
      <c r="A17" s="220"/>
      <c r="B17" s="215"/>
      <c r="C17" s="216"/>
      <c r="D17" s="216"/>
      <c r="E17" s="216"/>
      <c r="F17" s="217"/>
    </row>
    <row r="18" spans="1:6" ht="32.25" customHeight="1" x14ac:dyDescent="0.25">
      <c r="A18" s="218">
        <v>4</v>
      </c>
      <c r="B18" s="63" t="str">
        <f>$B$6</f>
        <v>Name or Contact</v>
      </c>
      <c r="C18" s="63" t="str">
        <f>$C$6</f>
        <v>Title</v>
      </c>
      <c r="D18" s="64" t="str">
        <f>$D$6</f>
        <v>Organization</v>
      </c>
      <c r="E18" s="65" t="str">
        <f>$E$6</f>
        <v>Donated Funds or Value of Services</v>
      </c>
      <c r="F18" s="65" t="str">
        <f>$F$6</f>
        <v>Estimated Cost (if any)</v>
      </c>
    </row>
    <row r="19" spans="1:6" ht="15.75" x14ac:dyDescent="0.25">
      <c r="A19" s="219"/>
      <c r="B19" s="77"/>
      <c r="C19" s="78"/>
      <c r="D19" s="79"/>
      <c r="E19" s="75"/>
      <c r="F19" s="75"/>
    </row>
    <row r="20" spans="1:6" x14ac:dyDescent="0.25">
      <c r="A20" s="219"/>
      <c r="B20" s="230" t="str">
        <f>$B$8</f>
        <v>Role and Contribution Narrative</v>
      </c>
      <c r="C20" s="231"/>
      <c r="D20" s="231"/>
      <c r="E20" s="231"/>
      <c r="F20" s="232"/>
    </row>
    <row r="21" spans="1:6" ht="39.75" customHeight="1" thickBot="1" x14ac:dyDescent="0.3">
      <c r="A21" s="220"/>
      <c r="B21" s="215"/>
      <c r="C21" s="216"/>
      <c r="D21" s="216"/>
      <c r="E21" s="216"/>
      <c r="F21" s="217"/>
    </row>
    <row r="22" spans="1:6" ht="32.25" customHeight="1" x14ac:dyDescent="0.25">
      <c r="A22" s="218">
        <v>5</v>
      </c>
      <c r="B22" s="63" t="str">
        <f>$B$6</f>
        <v>Name or Contact</v>
      </c>
      <c r="C22" s="63" t="str">
        <f>$C$6</f>
        <v>Title</v>
      </c>
      <c r="D22" s="64" t="str">
        <f>$D$6</f>
        <v>Organization</v>
      </c>
      <c r="E22" s="65" t="str">
        <f>$E$6</f>
        <v>Donated Funds or Value of Services</v>
      </c>
      <c r="F22" s="65" t="str">
        <f>$F$6</f>
        <v>Estimated Cost (if any)</v>
      </c>
    </row>
    <row r="23" spans="1:6" ht="15.75" x14ac:dyDescent="0.25">
      <c r="A23" s="219"/>
      <c r="B23" s="77"/>
      <c r="C23" s="78"/>
      <c r="D23" s="79"/>
      <c r="E23" s="75"/>
      <c r="F23" s="75"/>
    </row>
    <row r="24" spans="1:6" x14ac:dyDescent="0.25">
      <c r="A24" s="219"/>
      <c r="B24" s="230" t="str">
        <f>$B$8</f>
        <v>Role and Contribution Narrative</v>
      </c>
      <c r="C24" s="231"/>
      <c r="D24" s="231"/>
      <c r="E24" s="231"/>
      <c r="F24" s="232"/>
    </row>
    <row r="25" spans="1:6" ht="39.75" customHeight="1" thickBot="1" x14ac:dyDescent="0.3">
      <c r="A25" s="220"/>
      <c r="B25" s="215"/>
      <c r="C25" s="216"/>
      <c r="D25" s="216"/>
      <c r="E25" s="216"/>
      <c r="F25" s="217"/>
    </row>
    <row r="26" spans="1:6" ht="32.25" customHeight="1" x14ac:dyDescent="0.25">
      <c r="A26" s="218">
        <v>6</v>
      </c>
      <c r="B26" s="63" t="str">
        <f>$B$6</f>
        <v>Name or Contact</v>
      </c>
      <c r="C26" s="63" t="str">
        <f>$C$6</f>
        <v>Title</v>
      </c>
      <c r="D26" s="64" t="str">
        <f>$D$6</f>
        <v>Organization</v>
      </c>
      <c r="E26" s="65" t="str">
        <f>$E$6</f>
        <v>Donated Funds or Value of Services</v>
      </c>
      <c r="F26" s="65" t="str">
        <f>$F$6</f>
        <v>Estimated Cost (if any)</v>
      </c>
    </row>
    <row r="27" spans="1:6" ht="15.75" x14ac:dyDescent="0.25">
      <c r="A27" s="219"/>
      <c r="B27" s="77"/>
      <c r="C27" s="78"/>
      <c r="D27" s="79"/>
      <c r="E27" s="75"/>
      <c r="F27" s="75"/>
    </row>
    <row r="28" spans="1:6" x14ac:dyDescent="0.25">
      <c r="A28" s="219"/>
      <c r="B28" s="230" t="str">
        <f>$B$8</f>
        <v>Role and Contribution Narrative</v>
      </c>
      <c r="C28" s="231"/>
      <c r="D28" s="231"/>
      <c r="E28" s="231"/>
      <c r="F28" s="232"/>
    </row>
    <row r="29" spans="1:6" ht="39.75" customHeight="1" thickBot="1" x14ac:dyDescent="0.3">
      <c r="A29" s="220"/>
      <c r="B29" s="215"/>
      <c r="C29" s="216"/>
      <c r="D29" s="216"/>
      <c r="E29" s="216"/>
      <c r="F29" s="217"/>
    </row>
    <row r="30" spans="1:6" ht="32.25" customHeight="1" x14ac:dyDescent="0.25">
      <c r="A30" s="218">
        <v>7</v>
      </c>
      <c r="B30" s="63" t="str">
        <f>$B$6</f>
        <v>Name or Contact</v>
      </c>
      <c r="C30" s="63" t="str">
        <f>$C$6</f>
        <v>Title</v>
      </c>
      <c r="D30" s="64" t="str">
        <f>$D$6</f>
        <v>Organization</v>
      </c>
      <c r="E30" s="65" t="str">
        <f>$E$6</f>
        <v>Donated Funds or Value of Services</v>
      </c>
      <c r="F30" s="65" t="str">
        <f>$F$6</f>
        <v>Estimated Cost (if any)</v>
      </c>
    </row>
    <row r="31" spans="1:6" ht="15.75" x14ac:dyDescent="0.25">
      <c r="A31" s="219"/>
      <c r="B31" s="77"/>
      <c r="C31" s="78"/>
      <c r="D31" s="79"/>
      <c r="E31" s="75"/>
      <c r="F31" s="75"/>
    </row>
    <row r="32" spans="1:6" x14ac:dyDescent="0.25">
      <c r="A32" s="219"/>
      <c r="B32" s="230" t="str">
        <f>$B$8</f>
        <v>Role and Contribution Narrative</v>
      </c>
      <c r="C32" s="231"/>
      <c r="D32" s="231"/>
      <c r="E32" s="231"/>
      <c r="F32" s="232"/>
    </row>
    <row r="33" spans="1:6" ht="39.75" customHeight="1" thickBot="1" x14ac:dyDescent="0.3">
      <c r="A33" s="220"/>
      <c r="B33" s="215"/>
      <c r="C33" s="216"/>
      <c r="D33" s="216"/>
      <c r="E33" s="216"/>
      <c r="F33" s="217"/>
    </row>
    <row r="34" spans="1:6" ht="32.25" customHeight="1" x14ac:dyDescent="0.25">
      <c r="A34" s="218">
        <v>8</v>
      </c>
      <c r="B34" s="63" t="str">
        <f>$B$6</f>
        <v>Name or Contact</v>
      </c>
      <c r="C34" s="63" t="str">
        <f>$C$6</f>
        <v>Title</v>
      </c>
      <c r="D34" s="64" t="str">
        <f>$D$6</f>
        <v>Organization</v>
      </c>
      <c r="E34" s="65" t="str">
        <f>$E$6</f>
        <v>Donated Funds or Value of Services</v>
      </c>
      <c r="F34" s="65" t="str">
        <f>$F$6</f>
        <v>Estimated Cost (if any)</v>
      </c>
    </row>
    <row r="35" spans="1:6" ht="15.75" x14ac:dyDescent="0.25">
      <c r="A35" s="219"/>
      <c r="B35" s="77"/>
      <c r="C35" s="78"/>
      <c r="D35" s="79"/>
      <c r="E35" s="75"/>
      <c r="F35" s="75"/>
    </row>
    <row r="36" spans="1:6" x14ac:dyDescent="0.25">
      <c r="A36" s="219"/>
      <c r="B36" s="230" t="str">
        <f>$B$8</f>
        <v>Role and Contribution Narrative</v>
      </c>
      <c r="C36" s="231"/>
      <c r="D36" s="231"/>
      <c r="E36" s="231"/>
      <c r="F36" s="232"/>
    </row>
    <row r="37" spans="1:6" ht="39.75" customHeight="1" thickBot="1" x14ac:dyDescent="0.3">
      <c r="A37" s="220"/>
      <c r="B37" s="215"/>
      <c r="C37" s="216"/>
      <c r="D37" s="216"/>
      <c r="E37" s="216"/>
      <c r="F37" s="217"/>
    </row>
    <row r="38" spans="1:6" ht="32.25" customHeight="1" x14ac:dyDescent="0.25">
      <c r="A38" s="218">
        <v>9</v>
      </c>
      <c r="B38" s="63" t="str">
        <f>$B$6</f>
        <v>Name or Contact</v>
      </c>
      <c r="C38" s="63" t="str">
        <f>$C$6</f>
        <v>Title</v>
      </c>
      <c r="D38" s="64" t="str">
        <f>$D$6</f>
        <v>Organization</v>
      </c>
      <c r="E38" s="65" t="str">
        <f>$E$6</f>
        <v>Donated Funds or Value of Services</v>
      </c>
      <c r="F38" s="65" t="str">
        <f>$F$6</f>
        <v>Estimated Cost (if any)</v>
      </c>
    </row>
    <row r="39" spans="1:6" ht="15.75" x14ac:dyDescent="0.25">
      <c r="A39" s="219"/>
      <c r="B39" s="77"/>
      <c r="C39" s="78"/>
      <c r="D39" s="79"/>
      <c r="E39" s="75"/>
      <c r="F39" s="75"/>
    </row>
    <row r="40" spans="1:6" x14ac:dyDescent="0.25">
      <c r="A40" s="219"/>
      <c r="B40" s="230" t="str">
        <f>$B$8</f>
        <v>Role and Contribution Narrative</v>
      </c>
      <c r="C40" s="231"/>
      <c r="D40" s="231"/>
      <c r="E40" s="231"/>
      <c r="F40" s="232"/>
    </row>
    <row r="41" spans="1:6" ht="39.75" customHeight="1" thickBot="1" x14ac:dyDescent="0.3">
      <c r="A41" s="220"/>
      <c r="B41" s="215"/>
      <c r="C41" s="216"/>
      <c r="D41" s="216"/>
      <c r="E41" s="216"/>
      <c r="F41" s="217"/>
    </row>
    <row r="42" spans="1:6" ht="32.25" customHeight="1" x14ac:dyDescent="0.25">
      <c r="A42" s="218">
        <v>10</v>
      </c>
      <c r="B42" s="63" t="str">
        <f>$B$6</f>
        <v>Name or Contact</v>
      </c>
      <c r="C42" s="63" t="str">
        <f>$C$6</f>
        <v>Title</v>
      </c>
      <c r="D42" s="64" t="str">
        <f>$D$6</f>
        <v>Organization</v>
      </c>
      <c r="E42" s="65" t="str">
        <f>$E$6</f>
        <v>Donated Funds or Value of Services</v>
      </c>
      <c r="F42" s="65" t="str">
        <f>$F$6</f>
        <v>Estimated Cost (if any)</v>
      </c>
    </row>
    <row r="43" spans="1:6" ht="15.75" x14ac:dyDescent="0.25">
      <c r="A43" s="219"/>
      <c r="B43" s="77"/>
      <c r="C43" s="78"/>
      <c r="D43" s="79"/>
      <c r="E43" s="75"/>
      <c r="F43" s="75"/>
    </row>
    <row r="44" spans="1:6" x14ac:dyDescent="0.25">
      <c r="A44" s="219"/>
      <c r="B44" s="230" t="str">
        <f>$B$8</f>
        <v>Role and Contribution Narrative</v>
      </c>
      <c r="C44" s="231"/>
      <c r="D44" s="231"/>
      <c r="E44" s="231"/>
      <c r="F44" s="232"/>
    </row>
    <row r="45" spans="1:6" ht="39.75" customHeight="1" thickBot="1" x14ac:dyDescent="0.3">
      <c r="A45" s="220"/>
      <c r="B45" s="215"/>
      <c r="C45" s="216"/>
      <c r="D45" s="216"/>
      <c r="E45" s="216"/>
      <c r="F45" s="217"/>
    </row>
    <row r="46" spans="1:6" hidden="1" x14ac:dyDescent="0.25">
      <c r="A46" s="114"/>
      <c r="B46" s="230"/>
      <c r="C46" s="231"/>
      <c r="D46" s="231"/>
      <c r="E46" s="231"/>
      <c r="F46" s="232"/>
    </row>
    <row r="47" spans="1:6" ht="19.5" hidden="1" thickBot="1" x14ac:dyDescent="0.3">
      <c r="A47" s="115"/>
      <c r="B47" s="233" t="s">
        <v>211</v>
      </c>
      <c r="C47" s="234"/>
      <c r="D47" s="234"/>
      <c r="E47" s="117">
        <f>SUM(E7+E11+E15+E19+E23+E27+E31+E35+E39+E43)</f>
        <v>0</v>
      </c>
      <c r="F47" s="118">
        <f>SUM(F7+F11+F15+F19+F23+F27+F31+F35+F39+F43)</f>
        <v>0</v>
      </c>
    </row>
  </sheetData>
  <sheetProtection formatColumns="0" formatRows="0" selectLockedCells="1"/>
  <mergeCells count="39">
    <mergeCell ref="B46:F46"/>
    <mergeCell ref="B47:D47"/>
    <mergeCell ref="A42:A45"/>
    <mergeCell ref="B44:F44"/>
    <mergeCell ref="B45:F45"/>
    <mergeCell ref="A34:A37"/>
    <mergeCell ref="B36:F36"/>
    <mergeCell ref="B37:F37"/>
    <mergeCell ref="A38:A41"/>
    <mergeCell ref="B40:F40"/>
    <mergeCell ref="B41:F41"/>
    <mergeCell ref="A26:A29"/>
    <mergeCell ref="B28:F28"/>
    <mergeCell ref="B29:F29"/>
    <mergeCell ref="A30:A33"/>
    <mergeCell ref="B32:F32"/>
    <mergeCell ref="B33:F33"/>
    <mergeCell ref="A18:A21"/>
    <mergeCell ref="B20:F20"/>
    <mergeCell ref="B21:F21"/>
    <mergeCell ref="A22:A25"/>
    <mergeCell ref="B24:F24"/>
    <mergeCell ref="B25:F25"/>
    <mergeCell ref="A10:A13"/>
    <mergeCell ref="B12:F12"/>
    <mergeCell ref="B13:F13"/>
    <mergeCell ref="A14:A17"/>
    <mergeCell ref="B16:F16"/>
    <mergeCell ref="B17:F17"/>
    <mergeCell ref="B9:F9"/>
    <mergeCell ref="A6:A9"/>
    <mergeCell ref="A3:B3"/>
    <mergeCell ref="A1:F1"/>
    <mergeCell ref="A2:F2"/>
    <mergeCell ref="C4:F4"/>
    <mergeCell ref="C3:F3"/>
    <mergeCell ref="A4:B4"/>
    <mergeCell ref="A5:F5"/>
    <mergeCell ref="B8:F8"/>
  </mergeCells>
  <pageMargins left="0.7" right="0.7" top="0.75" bottom="0.75" header="0.3" footer="0.3"/>
  <pageSetup scale="69" fitToHeight="0"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9EFEE5-7725-4085-9867-522C745FB412}">
  <sheetPr codeName="Sheet4">
    <pageSetUpPr fitToPage="1"/>
  </sheetPr>
  <dimension ref="A1:B55"/>
  <sheetViews>
    <sheetView zoomScaleNormal="100" workbookViewId="0">
      <selection activeCell="B21" sqref="B21:B23"/>
    </sheetView>
  </sheetViews>
  <sheetFormatPr defaultRowHeight="15" x14ac:dyDescent="0.25"/>
  <cols>
    <col min="1" max="1" width="21.42578125" customWidth="1"/>
    <col min="2" max="2" width="80.28515625" customWidth="1"/>
  </cols>
  <sheetData>
    <row r="1" spans="1:2" ht="21" customHeight="1" x14ac:dyDescent="0.25">
      <c r="A1" s="213" t="str">
        <f>'Table A-Staffing'!A2</f>
        <v>National Summer Transportation Institute (NSTI) Program</v>
      </c>
      <c r="B1" s="213"/>
    </row>
    <row r="2" spans="1:2" ht="21" customHeight="1" x14ac:dyDescent="0.25">
      <c r="A2" s="214" t="s">
        <v>212</v>
      </c>
      <c r="B2" s="214"/>
    </row>
    <row r="3" spans="1:2" ht="18.75" x14ac:dyDescent="0.25">
      <c r="A3" s="145" t="s">
        <v>198</v>
      </c>
      <c r="B3" s="97" t="str">
        <f>IF('Table A-Staffing'!E4="","",'Table A-Staffing'!E4)</f>
        <v>North Carolina</v>
      </c>
    </row>
    <row r="4" spans="1:2" ht="18.75" x14ac:dyDescent="0.25">
      <c r="A4" s="145" t="s">
        <v>18</v>
      </c>
      <c r="B4" s="97" t="str">
        <f>IF('Table A-Staffing'!C5="","",'Table A-Staffing'!C5)</f>
        <v/>
      </c>
    </row>
    <row r="5" spans="1:2" ht="66.75" customHeight="1" x14ac:dyDescent="0.25">
      <c r="A5" s="235" t="s">
        <v>213</v>
      </c>
      <c r="B5" s="236"/>
    </row>
    <row r="6" spans="1:2" ht="15.75" x14ac:dyDescent="0.25">
      <c r="A6" s="66" t="s">
        <v>214</v>
      </c>
      <c r="B6" s="76"/>
    </row>
    <row r="7" spans="1:2" ht="15.75" x14ac:dyDescent="0.25">
      <c r="A7" s="66" t="s">
        <v>215</v>
      </c>
      <c r="B7" s="76"/>
    </row>
    <row r="8" spans="1:2" ht="48.75" customHeight="1" x14ac:dyDescent="0.25">
      <c r="A8" s="66" t="s">
        <v>216</v>
      </c>
      <c r="B8" s="76"/>
    </row>
    <row r="9" spans="1:2" ht="15.75" x14ac:dyDescent="0.25">
      <c r="A9" s="67" t="s">
        <v>217</v>
      </c>
      <c r="B9" s="76"/>
    </row>
    <row r="10" spans="1:2" ht="4.5" customHeight="1" x14ac:dyDescent="0.25">
      <c r="A10" s="68"/>
      <c r="B10" s="70"/>
    </row>
    <row r="11" spans="1:2" ht="15.75" x14ac:dyDescent="0.25">
      <c r="A11" s="66" t="s">
        <v>218</v>
      </c>
      <c r="B11" s="76"/>
    </row>
    <row r="12" spans="1:2" ht="15.75" x14ac:dyDescent="0.25">
      <c r="A12" s="66" t="s">
        <v>215</v>
      </c>
      <c r="B12" s="76"/>
    </row>
    <row r="13" spans="1:2" ht="48.75" customHeight="1" x14ac:dyDescent="0.25">
      <c r="A13" s="66" t="s">
        <v>216</v>
      </c>
      <c r="B13" s="76"/>
    </row>
    <row r="14" spans="1:2" ht="15.75" x14ac:dyDescent="0.25">
      <c r="A14" s="67" t="s">
        <v>217</v>
      </c>
      <c r="B14" s="76"/>
    </row>
    <row r="15" spans="1:2" ht="4.5" customHeight="1" x14ac:dyDescent="0.25">
      <c r="A15" s="68"/>
      <c r="B15" s="70"/>
    </row>
    <row r="16" spans="1:2" ht="15.75" x14ac:dyDescent="0.25">
      <c r="A16" s="66" t="s">
        <v>219</v>
      </c>
      <c r="B16" s="76"/>
    </row>
    <row r="17" spans="1:2" ht="15.75" x14ac:dyDescent="0.25">
      <c r="A17" s="66" t="s">
        <v>215</v>
      </c>
      <c r="B17" s="76"/>
    </row>
    <row r="18" spans="1:2" ht="48.75" customHeight="1" x14ac:dyDescent="0.25">
      <c r="A18" s="66" t="s">
        <v>216</v>
      </c>
      <c r="B18" s="76"/>
    </row>
    <row r="19" spans="1:2" ht="15.75" x14ac:dyDescent="0.25">
      <c r="A19" s="67" t="s">
        <v>217</v>
      </c>
      <c r="B19" s="76"/>
    </row>
    <row r="20" spans="1:2" ht="4.5" customHeight="1" x14ac:dyDescent="0.25">
      <c r="A20" s="68"/>
      <c r="B20" s="70"/>
    </row>
    <row r="21" spans="1:2" ht="15.75" x14ac:dyDescent="0.25">
      <c r="A21" s="66" t="s">
        <v>220</v>
      </c>
      <c r="B21" s="76"/>
    </row>
    <row r="22" spans="1:2" ht="15.75" x14ac:dyDescent="0.25">
      <c r="A22" s="66" t="s">
        <v>215</v>
      </c>
      <c r="B22" s="76"/>
    </row>
    <row r="23" spans="1:2" ht="48.75" customHeight="1" x14ac:dyDescent="0.25">
      <c r="A23" s="66" t="s">
        <v>216</v>
      </c>
      <c r="B23" s="76"/>
    </row>
    <row r="24" spans="1:2" ht="15.75" x14ac:dyDescent="0.25">
      <c r="A24" s="67" t="s">
        <v>217</v>
      </c>
      <c r="B24" s="76"/>
    </row>
    <row r="25" spans="1:2" ht="4.5" customHeight="1" x14ac:dyDescent="0.25">
      <c r="A25" s="68"/>
      <c r="B25" s="70"/>
    </row>
    <row r="26" spans="1:2" ht="15.75" x14ac:dyDescent="0.25">
      <c r="A26" s="66" t="s">
        <v>221</v>
      </c>
      <c r="B26" s="76"/>
    </row>
    <row r="27" spans="1:2" ht="15.75" x14ac:dyDescent="0.25">
      <c r="A27" s="66" t="s">
        <v>215</v>
      </c>
      <c r="B27" s="76"/>
    </row>
    <row r="28" spans="1:2" ht="48.75" customHeight="1" x14ac:dyDescent="0.25">
      <c r="A28" s="66" t="s">
        <v>216</v>
      </c>
      <c r="B28" s="76"/>
    </row>
    <row r="29" spans="1:2" ht="15.75" x14ac:dyDescent="0.25">
      <c r="A29" s="67" t="s">
        <v>217</v>
      </c>
      <c r="B29" s="76"/>
    </row>
    <row r="30" spans="1:2" ht="4.5" customHeight="1" x14ac:dyDescent="0.25">
      <c r="A30" s="68"/>
      <c r="B30" s="70"/>
    </row>
    <row r="31" spans="1:2" ht="15.75" x14ac:dyDescent="0.25">
      <c r="A31" s="66" t="s">
        <v>222</v>
      </c>
      <c r="B31" s="76"/>
    </row>
    <row r="32" spans="1:2" ht="15.75" x14ac:dyDescent="0.25">
      <c r="A32" s="66" t="s">
        <v>215</v>
      </c>
      <c r="B32" s="76"/>
    </row>
    <row r="33" spans="1:2" ht="48.75" customHeight="1" x14ac:dyDescent="0.25">
      <c r="A33" s="66" t="s">
        <v>216</v>
      </c>
      <c r="B33" s="76"/>
    </row>
    <row r="34" spans="1:2" ht="15.75" x14ac:dyDescent="0.25">
      <c r="A34" s="67" t="s">
        <v>217</v>
      </c>
      <c r="B34" s="76"/>
    </row>
    <row r="35" spans="1:2" ht="4.5" customHeight="1" x14ac:dyDescent="0.25">
      <c r="A35" s="69"/>
      <c r="B35" s="70"/>
    </row>
    <row r="36" spans="1:2" ht="15.75" x14ac:dyDescent="0.25">
      <c r="A36" s="66" t="s">
        <v>223</v>
      </c>
      <c r="B36" s="76"/>
    </row>
    <row r="37" spans="1:2" ht="15.75" x14ac:dyDescent="0.25">
      <c r="A37" s="66" t="s">
        <v>215</v>
      </c>
      <c r="B37" s="76"/>
    </row>
    <row r="38" spans="1:2" ht="48.75" customHeight="1" x14ac:dyDescent="0.25">
      <c r="A38" s="66" t="s">
        <v>216</v>
      </c>
      <c r="B38" s="76"/>
    </row>
    <row r="39" spans="1:2" ht="15.75" x14ac:dyDescent="0.25">
      <c r="A39" s="67" t="s">
        <v>217</v>
      </c>
      <c r="B39" s="76"/>
    </row>
    <row r="40" spans="1:2" ht="4.5" customHeight="1" x14ac:dyDescent="0.25">
      <c r="A40" s="69"/>
      <c r="B40" s="70"/>
    </row>
    <row r="41" spans="1:2" ht="15.75" x14ac:dyDescent="0.25">
      <c r="A41" s="66" t="s">
        <v>224</v>
      </c>
      <c r="B41" s="76"/>
    </row>
    <row r="42" spans="1:2" ht="15.75" x14ac:dyDescent="0.25">
      <c r="A42" s="66" t="s">
        <v>215</v>
      </c>
      <c r="B42" s="76"/>
    </row>
    <row r="43" spans="1:2" ht="48.75" customHeight="1" x14ac:dyDescent="0.25">
      <c r="A43" s="66" t="s">
        <v>216</v>
      </c>
      <c r="B43" s="76"/>
    </row>
    <row r="44" spans="1:2" ht="15.75" x14ac:dyDescent="0.25">
      <c r="A44" s="67" t="s">
        <v>217</v>
      </c>
      <c r="B44" s="76"/>
    </row>
    <row r="45" spans="1:2" ht="4.5" customHeight="1" x14ac:dyDescent="0.25">
      <c r="A45" s="69"/>
      <c r="B45" s="70"/>
    </row>
    <row r="46" spans="1:2" ht="15.75" x14ac:dyDescent="0.25">
      <c r="A46" s="66" t="s">
        <v>225</v>
      </c>
      <c r="B46" s="76"/>
    </row>
    <row r="47" spans="1:2" ht="15.75" x14ac:dyDescent="0.25">
      <c r="A47" s="66" t="s">
        <v>215</v>
      </c>
      <c r="B47" s="76"/>
    </row>
    <row r="48" spans="1:2" ht="48.75" customHeight="1" x14ac:dyDescent="0.25">
      <c r="A48" s="66" t="s">
        <v>216</v>
      </c>
      <c r="B48" s="76"/>
    </row>
    <row r="49" spans="1:2" ht="15.75" x14ac:dyDescent="0.25">
      <c r="A49" s="67" t="s">
        <v>217</v>
      </c>
      <c r="B49" s="76"/>
    </row>
    <row r="50" spans="1:2" ht="4.5" customHeight="1" x14ac:dyDescent="0.25">
      <c r="A50" s="69"/>
      <c r="B50" s="70"/>
    </row>
    <row r="51" spans="1:2" ht="15.75" x14ac:dyDescent="0.25">
      <c r="A51" s="66" t="s">
        <v>226</v>
      </c>
      <c r="B51" s="76"/>
    </row>
    <row r="52" spans="1:2" ht="15.75" x14ac:dyDescent="0.25">
      <c r="A52" s="66" t="s">
        <v>215</v>
      </c>
      <c r="B52" s="76"/>
    </row>
    <row r="53" spans="1:2" ht="48.75" customHeight="1" x14ac:dyDescent="0.25">
      <c r="A53" s="66" t="s">
        <v>216</v>
      </c>
      <c r="B53" s="76"/>
    </row>
    <row r="54" spans="1:2" ht="15.75" x14ac:dyDescent="0.25">
      <c r="A54" s="67" t="s">
        <v>217</v>
      </c>
      <c r="B54" s="76"/>
    </row>
    <row r="55" spans="1:2" ht="4.5" customHeight="1" x14ac:dyDescent="0.25">
      <c r="A55" s="110"/>
      <c r="B55" s="111"/>
    </row>
  </sheetData>
  <sheetProtection algorithmName="SHA-512" hashValue="mFs5YgoxoFH1ZIvGtWIyIM1P2xm8NYI1QOZovc6GB6zGu3nTzt+bVp0w+z/ixEzFl22cHllHiWFEIITizTPZKg==" saltValue="vBmdbMrk1zmxU6qvedK3zw==" spinCount="100000" sheet="1" objects="1" scenarios="1" formatColumns="0" formatRows="0" selectLockedCells="1"/>
  <mergeCells count="3">
    <mergeCell ref="A1:B1"/>
    <mergeCell ref="A2:B2"/>
    <mergeCell ref="A5:B5"/>
  </mergeCells>
  <pageMargins left="0.7" right="0.7" top="0.75" bottom="0.75" header="0.3" footer="0.3"/>
  <pageSetup scale="88" fitToHeight="0"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EFFFCA-384E-4362-A0DF-78F58861D9C7}">
  <sheetPr codeName="Sheet5">
    <pageSetUpPr fitToPage="1"/>
  </sheetPr>
  <dimension ref="A1:AA187"/>
  <sheetViews>
    <sheetView tabSelected="1" zoomScale="110" zoomScaleNormal="110" workbookViewId="0">
      <selection activeCell="E4" sqref="E4"/>
    </sheetView>
  </sheetViews>
  <sheetFormatPr defaultColWidth="9" defaultRowHeight="15.75" x14ac:dyDescent="0.25"/>
  <cols>
    <col min="1" max="1" width="3.140625" style="7" customWidth="1"/>
    <col min="2" max="2" width="19.7109375" style="7" customWidth="1"/>
    <col min="3" max="3" width="7.5703125" style="7" customWidth="1"/>
    <col min="4" max="4" width="11.5703125" style="7" bestFit="1" customWidth="1"/>
    <col min="5" max="5" width="11.28515625" style="13" customWidth="1"/>
    <col min="6" max="6" width="10.28515625" style="13" customWidth="1"/>
    <col min="7" max="7" width="16.5703125" style="13" bestFit="1" customWidth="1"/>
    <col min="8" max="8" width="15.5703125" style="27" customWidth="1"/>
    <col min="9" max="9" width="18.5703125" style="27" customWidth="1"/>
    <col min="10" max="10" width="18.28515625" style="27" bestFit="1" customWidth="1"/>
    <col min="11" max="11" width="8.140625" style="27" customWidth="1"/>
    <col min="12" max="12" width="20.5703125" style="27" customWidth="1"/>
    <col min="13" max="14" width="9" style="21" customWidth="1"/>
    <col min="15" max="26" width="9" style="21"/>
    <col min="27" max="27" width="0" style="21" hidden="1" customWidth="1"/>
    <col min="28" max="16384" width="9" style="21"/>
  </cols>
  <sheetData>
    <row r="1" spans="1:27" s="19" customFormat="1" ht="21" customHeight="1" x14ac:dyDescent="0.2">
      <c r="A1" s="213" t="str">
        <f>'Table A-Staffing'!A2</f>
        <v>National Summer Transportation Institute (NSTI) Program</v>
      </c>
      <c r="B1" s="213"/>
      <c r="C1" s="213"/>
      <c r="D1" s="213"/>
      <c r="E1" s="213"/>
      <c r="F1" s="213"/>
      <c r="G1" s="213"/>
      <c r="H1" s="213"/>
      <c r="I1" s="213"/>
      <c r="J1" s="213"/>
      <c r="K1" s="213"/>
      <c r="L1" s="213"/>
      <c r="AA1" s="119" t="s">
        <v>227</v>
      </c>
    </row>
    <row r="2" spans="1:27" s="19" customFormat="1" ht="21" customHeight="1" x14ac:dyDescent="0.25">
      <c r="A2" s="214" t="s">
        <v>228</v>
      </c>
      <c r="B2" s="214"/>
      <c r="C2" s="214"/>
      <c r="D2" s="214"/>
      <c r="E2" s="214"/>
      <c r="F2" s="214"/>
      <c r="G2" s="214"/>
      <c r="H2" s="214"/>
      <c r="I2" s="214"/>
      <c r="J2" s="214"/>
      <c r="K2" s="214"/>
      <c r="L2" s="214"/>
    </row>
    <row r="3" spans="1:27" s="7" customFormat="1" ht="36.75" customHeight="1" x14ac:dyDescent="0.25">
      <c r="A3" s="237" t="s">
        <v>229</v>
      </c>
      <c r="B3" s="238"/>
      <c r="C3" s="237" t="s">
        <v>230</v>
      </c>
      <c r="D3" s="238"/>
      <c r="E3" s="18" t="s">
        <v>231</v>
      </c>
      <c r="F3" s="146" t="s">
        <v>232</v>
      </c>
      <c r="G3" s="249" t="s">
        <v>233</v>
      </c>
      <c r="H3" s="250"/>
      <c r="I3" s="250"/>
      <c r="J3" s="251"/>
      <c r="K3" s="147" t="s">
        <v>234</v>
      </c>
      <c r="L3" s="18" t="s">
        <v>235</v>
      </c>
    </row>
    <row r="4" spans="1:27" s="7" customFormat="1" ht="33" customHeight="1" x14ac:dyDescent="0.35">
      <c r="A4" s="239" t="s">
        <v>236</v>
      </c>
      <c r="B4" s="240"/>
      <c r="C4" s="252">
        <v>20.204999999999998</v>
      </c>
      <c r="D4" s="254"/>
      <c r="E4" s="128">
        <v>2025</v>
      </c>
      <c r="F4" s="148" t="str">
        <f>IF('Table A-Staffing'!C4="","",'Table A-Staffing'!C4)</f>
        <v>NC</v>
      </c>
      <c r="G4" s="252" t="str">
        <f>IF('Table A-Staffing'!C5="","",'Table A-Staffing'!C5)</f>
        <v/>
      </c>
      <c r="H4" s="253"/>
      <c r="I4" s="253"/>
      <c r="J4" s="254"/>
      <c r="K4" s="113"/>
      <c r="L4" s="103"/>
    </row>
    <row r="5" spans="1:27" s="7" customFormat="1" ht="6" customHeight="1" x14ac:dyDescent="0.25">
      <c r="A5" s="3"/>
      <c r="B5" s="3"/>
      <c r="C5" s="3"/>
      <c r="D5" s="3"/>
      <c r="E5" s="4"/>
      <c r="F5" s="4"/>
      <c r="G5" s="4"/>
      <c r="H5" s="5"/>
      <c r="I5" s="5"/>
      <c r="J5" s="5"/>
      <c r="K5" s="5"/>
      <c r="L5" s="4"/>
    </row>
    <row r="6" spans="1:27" s="20" customFormat="1" ht="21" x14ac:dyDescent="0.35">
      <c r="A6" s="280" t="s">
        <v>237</v>
      </c>
      <c r="B6" s="280"/>
      <c r="C6" s="280"/>
      <c r="D6" s="280"/>
      <c r="E6" s="280"/>
      <c r="F6" s="280"/>
      <c r="G6" s="280"/>
      <c r="H6" s="280"/>
      <c r="I6" s="280"/>
      <c r="J6" s="280"/>
      <c r="K6" s="280"/>
      <c r="L6" s="280"/>
    </row>
    <row r="7" spans="1:27" s="7" customFormat="1" ht="30" customHeight="1" x14ac:dyDescent="0.25">
      <c r="A7" s="241" t="s">
        <v>238</v>
      </c>
      <c r="B7" s="241"/>
      <c r="C7" s="303"/>
      <c r="D7" s="304"/>
      <c r="E7" s="304"/>
      <c r="F7" s="301" t="s">
        <v>239</v>
      </c>
      <c r="G7" s="302"/>
      <c r="H7" s="297" t="s">
        <v>240</v>
      </c>
      <c r="I7" s="298"/>
      <c r="J7" s="6" t="s">
        <v>241</v>
      </c>
      <c r="K7" s="297" t="s">
        <v>242</v>
      </c>
      <c r="L7" s="298"/>
    </row>
    <row r="8" spans="1:27" s="7" customFormat="1" ht="31.5" customHeight="1" x14ac:dyDescent="0.35">
      <c r="A8" s="242"/>
      <c r="B8" s="242"/>
      <c r="C8" s="305"/>
      <c r="D8" s="306"/>
      <c r="E8" s="307"/>
      <c r="F8" s="308"/>
      <c r="G8" s="309"/>
      <c r="H8" s="299"/>
      <c r="I8" s="300"/>
      <c r="J8" s="104"/>
      <c r="K8" s="406">
        <f>SUM(A8:J8)</f>
        <v>0</v>
      </c>
      <c r="L8" s="407"/>
    </row>
    <row r="9" spans="1:27" ht="5.25" customHeight="1" x14ac:dyDescent="0.25">
      <c r="A9" s="1"/>
      <c r="B9" s="1"/>
      <c r="C9" s="1"/>
      <c r="D9" s="1"/>
      <c r="E9" s="2"/>
      <c r="F9" s="2"/>
      <c r="G9" s="2"/>
      <c r="H9" s="2"/>
      <c r="I9" s="2"/>
      <c r="J9" s="2"/>
      <c r="K9" s="2"/>
      <c r="L9" s="2"/>
    </row>
    <row r="10" spans="1:27" ht="21" x14ac:dyDescent="0.35">
      <c r="A10" s="280" t="s">
        <v>243</v>
      </c>
      <c r="B10" s="280"/>
      <c r="C10" s="280"/>
      <c r="D10" s="280"/>
      <c r="E10" s="280"/>
      <c r="F10" s="280"/>
      <c r="G10" s="280"/>
      <c r="H10" s="280"/>
      <c r="I10" s="280"/>
      <c r="J10" s="280"/>
      <c r="K10" s="280"/>
      <c r="L10" s="280"/>
    </row>
    <row r="11" spans="1:27" x14ac:dyDescent="0.25">
      <c r="A11" s="281" t="s">
        <v>244</v>
      </c>
      <c r="B11" s="282"/>
      <c r="C11" s="282"/>
      <c r="D11" s="283"/>
      <c r="E11" s="287" t="s">
        <v>245</v>
      </c>
      <c r="F11" s="288"/>
      <c r="G11" s="288"/>
      <c r="H11" s="288"/>
      <c r="I11" s="288"/>
      <c r="J11" s="288"/>
      <c r="K11" s="288"/>
      <c r="L11" s="289"/>
    </row>
    <row r="12" spans="1:27" ht="18.75" x14ac:dyDescent="0.25">
      <c r="A12" s="284"/>
      <c r="B12" s="285"/>
      <c r="C12" s="285"/>
      <c r="D12" s="286"/>
      <c r="E12" s="261" t="s">
        <v>246</v>
      </c>
      <c r="F12" s="262"/>
      <c r="G12" s="129"/>
      <c r="H12" s="56" t="s">
        <v>247</v>
      </c>
      <c r="I12" s="56" t="s">
        <v>248</v>
      </c>
      <c r="J12" s="55" t="s">
        <v>249</v>
      </c>
      <c r="K12" s="412" t="s">
        <v>242</v>
      </c>
      <c r="L12" s="413"/>
    </row>
    <row r="13" spans="1:27" ht="28.5" customHeight="1" x14ac:dyDescent="0.3">
      <c r="A13" s="291" t="s">
        <v>250</v>
      </c>
      <c r="B13" s="291"/>
      <c r="C13" s="291"/>
      <c r="D13" s="291"/>
      <c r="E13" s="263">
        <f>E35+E51+E60+E69+E77+E85+E93+E101</f>
        <v>0</v>
      </c>
      <c r="F13" s="264"/>
      <c r="G13" s="130">
        <f>G35+G51+G60+G69+G77+G85+G93+G101</f>
        <v>0</v>
      </c>
      <c r="H13" s="30">
        <f>H35+H51+H60+H69+H77+H85+H93+H101</f>
        <v>0</v>
      </c>
      <c r="I13" s="30">
        <f>I35+I51+I60+I69+I77+I85+I93+I101</f>
        <v>0</v>
      </c>
      <c r="J13" s="30">
        <f>J35+J51+J60+J69+J77+J85+J93+J101</f>
        <v>0</v>
      </c>
      <c r="K13" s="410">
        <f>SUM(E13:J13)</f>
        <v>0</v>
      </c>
      <c r="L13" s="411"/>
    </row>
    <row r="14" spans="1:27" ht="28.5" customHeight="1" x14ac:dyDescent="0.3">
      <c r="A14" s="291" t="s">
        <v>251</v>
      </c>
      <c r="B14" s="291"/>
      <c r="C14" s="291"/>
      <c r="D14" s="291"/>
      <c r="E14" s="263">
        <f>E110+E118+E126+E136</f>
        <v>0</v>
      </c>
      <c r="F14" s="264"/>
      <c r="G14" s="130">
        <f>G110+G118+G126+G136</f>
        <v>0</v>
      </c>
      <c r="H14" s="30">
        <f>H110+H118+H126+H136</f>
        <v>0</v>
      </c>
      <c r="I14" s="30">
        <f>I110+I118+I126+I136</f>
        <v>0</v>
      </c>
      <c r="J14" s="30">
        <f>J110+J118+J126+J136</f>
        <v>0</v>
      </c>
      <c r="K14" s="410">
        <f>SUM(E14:J14)</f>
        <v>0</v>
      </c>
      <c r="L14" s="411"/>
    </row>
    <row r="15" spans="1:27" ht="28.5" customHeight="1" x14ac:dyDescent="0.3">
      <c r="A15" s="291" t="s">
        <v>252</v>
      </c>
      <c r="B15" s="291"/>
      <c r="C15" s="291"/>
      <c r="D15" s="291"/>
      <c r="E15" s="263">
        <f>E146</f>
        <v>0</v>
      </c>
      <c r="F15" s="264"/>
      <c r="G15" s="130">
        <f>G146</f>
        <v>0</v>
      </c>
      <c r="H15" s="30">
        <f>H146</f>
        <v>0</v>
      </c>
      <c r="I15" s="30">
        <f>I146</f>
        <v>0</v>
      </c>
      <c r="J15" s="30">
        <f>J146</f>
        <v>0</v>
      </c>
      <c r="K15" s="410">
        <f>SUM(E15:J15)</f>
        <v>0</v>
      </c>
      <c r="L15" s="411"/>
    </row>
    <row r="16" spans="1:27" ht="28.5" customHeight="1" x14ac:dyDescent="0.35">
      <c r="A16" s="290" t="s">
        <v>253</v>
      </c>
      <c r="B16" s="290"/>
      <c r="C16" s="290"/>
      <c r="D16" s="290"/>
      <c r="E16" s="265">
        <f>SUM(E13:F15)</f>
        <v>0</v>
      </c>
      <c r="F16" s="266"/>
      <c r="G16" s="131">
        <f>SUM(G13:G15)</f>
        <v>0</v>
      </c>
      <c r="H16" s="31">
        <f>SUM(H13:H15)</f>
        <v>0</v>
      </c>
      <c r="I16" s="31">
        <f>SUM(I13:I15)</f>
        <v>0</v>
      </c>
      <c r="J16" s="31">
        <f>SUM(J13:J15)</f>
        <v>0</v>
      </c>
      <c r="K16" s="408">
        <f>SUM(K13:L15)</f>
        <v>0</v>
      </c>
      <c r="L16" s="409"/>
    </row>
    <row r="17" spans="1:13" ht="6.75" customHeight="1" x14ac:dyDescent="0.25">
      <c r="A17" s="1"/>
      <c r="B17" s="1"/>
      <c r="C17" s="1"/>
      <c r="D17" s="1"/>
      <c r="E17" s="2"/>
      <c r="F17" s="2"/>
      <c r="G17" s="2"/>
      <c r="H17" s="2"/>
      <c r="I17" s="2"/>
      <c r="J17" s="2"/>
      <c r="K17" s="2"/>
      <c r="L17" s="2"/>
    </row>
    <row r="18" spans="1:13" s="7" customFormat="1" ht="21" x14ac:dyDescent="0.35">
      <c r="A18" s="280" t="s">
        <v>254</v>
      </c>
      <c r="B18" s="280"/>
      <c r="C18" s="280"/>
      <c r="D18" s="280"/>
      <c r="E18" s="280"/>
      <c r="F18" s="280"/>
      <c r="G18" s="280"/>
      <c r="H18" s="280"/>
      <c r="I18" s="280"/>
      <c r="J18" s="280"/>
      <c r="K18" s="280"/>
      <c r="L18" s="280"/>
    </row>
    <row r="19" spans="1:13" s="7" customFormat="1" ht="18.75" x14ac:dyDescent="0.3">
      <c r="A19" s="271" t="s">
        <v>244</v>
      </c>
      <c r="B19" s="272"/>
      <c r="C19" s="272"/>
      <c r="D19" s="273"/>
      <c r="E19" s="313" t="s">
        <v>245</v>
      </c>
      <c r="F19" s="314"/>
      <c r="G19" s="314"/>
      <c r="H19" s="314"/>
      <c r="I19" s="314"/>
      <c r="J19" s="314"/>
      <c r="K19" s="314"/>
      <c r="L19" s="315"/>
    </row>
    <row r="20" spans="1:13" s="7" customFormat="1" ht="36" customHeight="1" x14ac:dyDescent="0.25">
      <c r="A20" s="274"/>
      <c r="B20" s="275"/>
      <c r="C20" s="275"/>
      <c r="D20" s="276"/>
      <c r="E20" s="261" t="s">
        <v>255</v>
      </c>
      <c r="F20" s="262"/>
      <c r="G20" s="129" t="s">
        <v>256</v>
      </c>
      <c r="H20" s="56" t="s">
        <v>247</v>
      </c>
      <c r="I20" s="116" t="s">
        <v>257</v>
      </c>
      <c r="J20" s="55" t="s">
        <v>249</v>
      </c>
      <c r="K20" s="412" t="s">
        <v>242</v>
      </c>
      <c r="L20" s="413"/>
    </row>
    <row r="21" spans="1:13" s="7" customFormat="1" x14ac:dyDescent="0.25">
      <c r="A21" s="327" t="s">
        <v>258</v>
      </c>
      <c r="B21" s="328"/>
      <c r="C21" s="328"/>
      <c r="D21" s="328"/>
      <c r="E21" s="328"/>
      <c r="F21" s="328"/>
      <c r="G21" s="328"/>
      <c r="H21" s="328"/>
      <c r="I21" s="328"/>
      <c r="J21" s="328"/>
      <c r="K21" s="328"/>
      <c r="L21" s="329"/>
    </row>
    <row r="22" spans="1:13" s="7" customFormat="1" ht="15.75" customHeight="1" x14ac:dyDescent="0.25">
      <c r="A22" s="112" t="s">
        <v>259</v>
      </c>
      <c r="B22" s="49"/>
      <c r="C22" s="49"/>
      <c r="D22" s="49"/>
      <c r="E22" s="50"/>
      <c r="F22" s="50"/>
      <c r="G22" s="50"/>
      <c r="H22" s="50"/>
      <c r="I22" s="50"/>
      <c r="J22" s="50"/>
      <c r="K22" s="50"/>
      <c r="L22" s="51"/>
      <c r="M22" s="22"/>
    </row>
    <row r="23" spans="1:13" s="7" customFormat="1" ht="72" customHeight="1" x14ac:dyDescent="0.25">
      <c r="A23" s="294" t="s">
        <v>260</v>
      </c>
      <c r="B23" s="295"/>
      <c r="C23" s="295"/>
      <c r="D23" s="295"/>
      <c r="E23" s="295"/>
      <c r="F23" s="295"/>
      <c r="G23" s="295"/>
      <c r="H23" s="295"/>
      <c r="I23" s="295"/>
      <c r="J23" s="295"/>
      <c r="K23" s="295"/>
      <c r="L23" s="296"/>
      <c r="M23" s="22"/>
    </row>
    <row r="24" spans="1:13" s="7" customFormat="1" ht="15.75" customHeight="1" x14ac:dyDescent="0.25">
      <c r="A24" s="292" t="s">
        <v>261</v>
      </c>
      <c r="B24" s="293"/>
      <c r="C24" s="32" t="s">
        <v>262</v>
      </c>
      <c r="D24" s="32" t="s">
        <v>263</v>
      </c>
      <c r="E24" s="340" t="s">
        <v>264</v>
      </c>
      <c r="F24" s="341"/>
      <c r="G24" s="341"/>
      <c r="H24" s="341"/>
      <c r="I24" s="341"/>
      <c r="J24" s="342"/>
      <c r="K24" s="269" t="s">
        <v>242</v>
      </c>
      <c r="L24" s="270"/>
      <c r="M24" s="22"/>
    </row>
    <row r="25" spans="1:13" s="7" customFormat="1" ht="15.75" customHeight="1" x14ac:dyDescent="0.25">
      <c r="A25" s="85">
        <f>'Table A-Staffing'!A10</f>
        <v>1</v>
      </c>
      <c r="B25" s="86" t="str">
        <f>IF('Table A-Staffing'!D10=0, "", 'Table A-Staffing'!D10)</f>
        <v/>
      </c>
      <c r="C25" s="87" t="str">
        <f>IF(B25="", "",'Table A-Staffing'!L10)</f>
        <v/>
      </c>
      <c r="D25" s="88" t="str">
        <f>IF(B25="", "",'Table A-Staffing'!N10)</f>
        <v/>
      </c>
      <c r="E25" s="334"/>
      <c r="F25" s="335"/>
      <c r="G25" s="132"/>
      <c r="H25" s="105"/>
      <c r="I25" s="105"/>
      <c r="J25" s="105"/>
      <c r="K25" s="414" t="str">
        <f t="shared" ref="K25:K34" si="0">IF(B25="", "", SUM(E25:J25))</f>
        <v/>
      </c>
      <c r="L25" s="415"/>
      <c r="M25" s="22"/>
    </row>
    <row r="26" spans="1:13" s="7" customFormat="1" ht="15.75" customHeight="1" x14ac:dyDescent="0.25">
      <c r="A26" s="85">
        <f>'Table A-Staffing'!A13</f>
        <v>2</v>
      </c>
      <c r="B26" s="86" t="str">
        <f>IF('Table A-Staffing'!D13=0, "", 'Table A-Staffing'!D13)</f>
        <v/>
      </c>
      <c r="C26" s="87" t="str">
        <f>IF(B26="", "",'Table A-Staffing'!L13)</f>
        <v/>
      </c>
      <c r="D26" s="88" t="str">
        <f>IF(B26="", "",'Table A-Staffing'!N13)</f>
        <v/>
      </c>
      <c r="E26" s="334"/>
      <c r="F26" s="335"/>
      <c r="G26" s="132"/>
      <c r="H26" s="105"/>
      <c r="I26" s="105"/>
      <c r="J26" s="105"/>
      <c r="K26" s="414" t="str">
        <f t="shared" si="0"/>
        <v/>
      </c>
      <c r="L26" s="415"/>
      <c r="M26" s="22"/>
    </row>
    <row r="27" spans="1:13" s="7" customFormat="1" ht="15.75" customHeight="1" x14ac:dyDescent="0.25">
      <c r="A27" s="85">
        <f>'Table A-Staffing'!A16</f>
        <v>3</v>
      </c>
      <c r="B27" s="86" t="str">
        <f>IF('Table A-Staffing'!D16=0, "", 'Table A-Staffing'!D16)</f>
        <v/>
      </c>
      <c r="C27" s="87" t="str">
        <f>IF(B27="", "",'Table A-Staffing'!L16)</f>
        <v/>
      </c>
      <c r="D27" s="88" t="str">
        <f>IF(B27="", "",'Table A-Staffing'!N16)</f>
        <v/>
      </c>
      <c r="E27" s="334"/>
      <c r="F27" s="335"/>
      <c r="G27" s="132"/>
      <c r="H27" s="105"/>
      <c r="I27" s="105"/>
      <c r="J27" s="105"/>
      <c r="K27" s="414" t="str">
        <f t="shared" si="0"/>
        <v/>
      </c>
      <c r="L27" s="415"/>
      <c r="M27" s="22"/>
    </row>
    <row r="28" spans="1:13" s="7" customFormat="1" ht="15.75" customHeight="1" x14ac:dyDescent="0.25">
      <c r="A28" s="85">
        <f>'Table A-Staffing'!A19</f>
        <v>4</v>
      </c>
      <c r="B28" s="86" t="str">
        <f>IF('Table A-Staffing'!D19=0, "", 'Table A-Staffing'!D19)</f>
        <v/>
      </c>
      <c r="C28" s="87" t="str">
        <f>IF(B28="", "",'Table A-Staffing'!L19)</f>
        <v/>
      </c>
      <c r="D28" s="88" t="str">
        <f>IF(B28="", "",'Table A-Staffing'!N19)</f>
        <v/>
      </c>
      <c r="E28" s="334"/>
      <c r="F28" s="335"/>
      <c r="G28" s="132"/>
      <c r="H28" s="105"/>
      <c r="I28" s="105"/>
      <c r="J28" s="105"/>
      <c r="K28" s="414" t="str">
        <f t="shared" si="0"/>
        <v/>
      </c>
      <c r="L28" s="415"/>
      <c r="M28" s="22"/>
    </row>
    <row r="29" spans="1:13" s="7" customFormat="1" ht="15.75" customHeight="1" x14ac:dyDescent="0.25">
      <c r="A29" s="85">
        <f>'Table A-Staffing'!A22</f>
        <v>5</v>
      </c>
      <c r="B29" s="86" t="str">
        <f>IF('Table A-Staffing'!D22=0, "", 'Table A-Staffing'!D22)</f>
        <v/>
      </c>
      <c r="C29" s="87" t="str">
        <f>IF(B29="", "",'Table A-Staffing'!L22)</f>
        <v/>
      </c>
      <c r="D29" s="88" t="str">
        <f>IF(B29="", "",'Table A-Staffing'!N22)</f>
        <v/>
      </c>
      <c r="E29" s="334"/>
      <c r="F29" s="335"/>
      <c r="G29" s="132"/>
      <c r="H29" s="105"/>
      <c r="I29" s="105"/>
      <c r="J29" s="105"/>
      <c r="K29" s="414" t="str">
        <f t="shared" si="0"/>
        <v/>
      </c>
      <c r="L29" s="415"/>
      <c r="M29" s="22"/>
    </row>
    <row r="30" spans="1:13" s="7" customFormat="1" ht="15.75" customHeight="1" x14ac:dyDescent="0.25">
      <c r="A30" s="85">
        <f>'Table A-Staffing'!A25</f>
        <v>6</v>
      </c>
      <c r="B30" s="86" t="str">
        <f>IF('Table A-Staffing'!D25=0, "", 'Table A-Staffing'!D25)</f>
        <v/>
      </c>
      <c r="C30" s="87" t="str">
        <f>IF(B30="", "",'Table A-Staffing'!L25)</f>
        <v/>
      </c>
      <c r="D30" s="88" t="str">
        <f>IF(B30="", "",'Table A-Staffing'!N25)</f>
        <v/>
      </c>
      <c r="E30" s="334"/>
      <c r="F30" s="335"/>
      <c r="G30" s="132"/>
      <c r="H30" s="105"/>
      <c r="I30" s="105"/>
      <c r="J30" s="105"/>
      <c r="K30" s="414" t="str">
        <f t="shared" si="0"/>
        <v/>
      </c>
      <c r="L30" s="415"/>
      <c r="M30" s="22"/>
    </row>
    <row r="31" spans="1:13" s="7" customFormat="1" ht="15.75" customHeight="1" x14ac:dyDescent="0.25">
      <c r="A31" s="85">
        <f>'Table A-Staffing'!A28</f>
        <v>7</v>
      </c>
      <c r="B31" s="86" t="str">
        <f>IF('Table A-Staffing'!D28=0, "", 'Table A-Staffing'!D28)</f>
        <v/>
      </c>
      <c r="C31" s="87" t="str">
        <f>IF(B31="", "",'Table A-Staffing'!L28)</f>
        <v/>
      </c>
      <c r="D31" s="88" t="str">
        <f>IF(B31="", "",'Table A-Staffing'!N28)</f>
        <v/>
      </c>
      <c r="E31" s="334"/>
      <c r="F31" s="335"/>
      <c r="G31" s="132"/>
      <c r="H31" s="105"/>
      <c r="I31" s="105"/>
      <c r="J31" s="105"/>
      <c r="K31" s="414" t="str">
        <f t="shared" si="0"/>
        <v/>
      </c>
      <c r="L31" s="415"/>
      <c r="M31" s="22"/>
    </row>
    <row r="32" spans="1:13" s="7" customFormat="1" ht="15.75" customHeight="1" x14ac:dyDescent="0.25">
      <c r="A32" s="85">
        <f>'Table A-Staffing'!A31</f>
        <v>8</v>
      </c>
      <c r="B32" s="86" t="str">
        <f>IF('Table A-Staffing'!D31=0, "", 'Table A-Staffing'!D31)</f>
        <v/>
      </c>
      <c r="C32" s="87" t="str">
        <f>IF(B32="", "",'Table A-Staffing'!L31)</f>
        <v/>
      </c>
      <c r="D32" s="88" t="str">
        <f>IF(B32="", "",'Table A-Staffing'!N31)</f>
        <v/>
      </c>
      <c r="E32" s="334"/>
      <c r="F32" s="335"/>
      <c r="G32" s="132"/>
      <c r="H32" s="105"/>
      <c r="I32" s="105"/>
      <c r="J32" s="105"/>
      <c r="K32" s="414" t="str">
        <f t="shared" si="0"/>
        <v/>
      </c>
      <c r="L32" s="415"/>
      <c r="M32" s="22"/>
    </row>
    <row r="33" spans="1:13" s="7" customFormat="1" ht="15.75" customHeight="1" x14ac:dyDescent="0.25">
      <c r="A33" s="85">
        <f>'Table A-Staffing'!A34</f>
        <v>9</v>
      </c>
      <c r="B33" s="86" t="str">
        <f>IF('Table A-Staffing'!D34=0, "", 'Table A-Staffing'!D34)</f>
        <v/>
      </c>
      <c r="C33" s="87" t="str">
        <f>IF(B33="", "",'Table A-Staffing'!L34)</f>
        <v/>
      </c>
      <c r="D33" s="88" t="str">
        <f>IF(B33="", "",'Table A-Staffing'!N34)</f>
        <v/>
      </c>
      <c r="E33" s="334"/>
      <c r="F33" s="335"/>
      <c r="G33" s="132"/>
      <c r="H33" s="105"/>
      <c r="I33" s="105"/>
      <c r="J33" s="105"/>
      <c r="K33" s="414" t="str">
        <f t="shared" si="0"/>
        <v/>
      </c>
      <c r="L33" s="415"/>
      <c r="M33" s="22"/>
    </row>
    <row r="34" spans="1:13" s="7" customFormat="1" ht="15.75" customHeight="1" x14ac:dyDescent="0.25">
      <c r="A34" s="85">
        <f>'Table A-Staffing'!A37</f>
        <v>10</v>
      </c>
      <c r="B34" s="86" t="str">
        <f>IF('Table A-Staffing'!D37=0, "", 'Table A-Staffing'!D37)</f>
        <v/>
      </c>
      <c r="C34" s="87" t="str">
        <f>IF(B34="", "",'Table A-Staffing'!L37)</f>
        <v/>
      </c>
      <c r="D34" s="88" t="str">
        <f>IF(B34="", "",'Table A-Staffing'!N37)</f>
        <v/>
      </c>
      <c r="E34" s="334"/>
      <c r="F34" s="335"/>
      <c r="G34" s="132"/>
      <c r="H34" s="105"/>
      <c r="I34" s="105"/>
      <c r="J34" s="105"/>
      <c r="K34" s="414" t="str">
        <f t="shared" si="0"/>
        <v/>
      </c>
      <c r="L34" s="415"/>
      <c r="M34" s="22"/>
    </row>
    <row r="35" spans="1:13" s="7" customFormat="1" ht="15.75" customHeight="1" thickBot="1" x14ac:dyDescent="0.3">
      <c r="A35" s="277" t="s">
        <v>265</v>
      </c>
      <c r="B35" s="278"/>
      <c r="C35" s="278"/>
      <c r="D35" s="279"/>
      <c r="E35" s="347">
        <f>SUM(E25:F34)</f>
        <v>0</v>
      </c>
      <c r="F35" s="348"/>
      <c r="G35" s="133">
        <f>SUM(G25:G34)</f>
        <v>0</v>
      </c>
      <c r="H35" s="23">
        <f>SUM(H25:H34)</f>
        <v>0</v>
      </c>
      <c r="I35" s="23">
        <f>SUM(I25:I34)</f>
        <v>0</v>
      </c>
      <c r="J35" s="23">
        <f>SUM(J25:J34)</f>
        <v>0</v>
      </c>
      <c r="K35" s="325">
        <f>SUM(K25:L34)</f>
        <v>0</v>
      </c>
      <c r="L35" s="326"/>
      <c r="M35" s="22"/>
    </row>
    <row r="36" spans="1:13" s="7" customFormat="1" ht="15.75" customHeight="1" x14ac:dyDescent="0.25">
      <c r="A36" s="45" t="s">
        <v>266</v>
      </c>
      <c r="B36" s="39"/>
      <c r="C36" s="39"/>
      <c r="D36" s="39"/>
      <c r="E36" s="46"/>
      <c r="F36" s="46"/>
      <c r="G36" s="46"/>
      <c r="H36" s="47"/>
      <c r="I36" s="46"/>
      <c r="J36" s="46"/>
      <c r="K36" s="46"/>
      <c r="L36" s="48"/>
    </row>
    <row r="37" spans="1:13" s="7" customFormat="1" ht="78.75" customHeight="1" x14ac:dyDescent="0.25">
      <c r="A37" s="343" t="s">
        <v>267</v>
      </c>
      <c r="B37" s="344"/>
      <c r="C37" s="344"/>
      <c r="D37" s="344"/>
      <c r="E37" s="344"/>
      <c r="F37" s="344"/>
      <c r="G37" s="344"/>
      <c r="H37" s="344"/>
      <c r="I37" s="344"/>
      <c r="J37" s="344"/>
      <c r="K37" s="344"/>
      <c r="L37" s="345"/>
    </row>
    <row r="38" spans="1:13" s="7" customFormat="1" x14ac:dyDescent="0.25">
      <c r="A38" s="246" t="s">
        <v>268</v>
      </c>
      <c r="B38" s="247"/>
      <c r="C38" s="247"/>
      <c r="D38" s="247"/>
      <c r="E38" s="247"/>
      <c r="F38" s="247"/>
      <c r="G38" s="247"/>
      <c r="H38" s="247"/>
      <c r="I38" s="247"/>
      <c r="J38" s="247"/>
      <c r="K38" s="247"/>
      <c r="L38" s="248"/>
    </row>
    <row r="39" spans="1:13" s="7" customFormat="1" ht="63" customHeight="1" x14ac:dyDescent="0.25">
      <c r="A39" s="243" t="s">
        <v>269</v>
      </c>
      <c r="B39" s="244"/>
      <c r="C39" s="244"/>
      <c r="D39" s="244"/>
      <c r="E39" s="244"/>
      <c r="F39" s="244"/>
      <c r="G39" s="244"/>
      <c r="H39" s="244"/>
      <c r="I39" s="244"/>
      <c r="J39" s="244"/>
      <c r="K39" s="244"/>
      <c r="L39" s="245"/>
    </row>
    <row r="40" spans="1:13" s="7" customFormat="1" ht="15.75" customHeight="1" x14ac:dyDescent="0.25">
      <c r="A40" s="292" t="s">
        <v>261</v>
      </c>
      <c r="B40" s="346"/>
      <c r="C40" s="32" t="s">
        <v>270</v>
      </c>
      <c r="D40" s="33" t="s">
        <v>263</v>
      </c>
      <c r="E40" s="269" t="s">
        <v>255</v>
      </c>
      <c r="F40" s="270"/>
      <c r="G40" s="134" t="s">
        <v>256</v>
      </c>
      <c r="H40" s="34" t="s">
        <v>247</v>
      </c>
      <c r="I40" s="34" t="s">
        <v>248</v>
      </c>
      <c r="J40" s="34" t="s">
        <v>249</v>
      </c>
      <c r="K40" s="269" t="s">
        <v>242</v>
      </c>
      <c r="L40" s="270"/>
      <c r="M40" s="22"/>
    </row>
    <row r="41" spans="1:13" s="7" customFormat="1" ht="15.75" customHeight="1" x14ac:dyDescent="0.25">
      <c r="A41" s="85">
        <f>'Table A-Staffing'!A10</f>
        <v>1</v>
      </c>
      <c r="B41" s="86" t="str">
        <f>IF('Table A-Staffing'!D10=0, "", 'Table A-Staffing'!D10)</f>
        <v/>
      </c>
      <c r="C41" s="106"/>
      <c r="D41" s="88" t="str">
        <f>IF(B41="","",D25*C41)</f>
        <v/>
      </c>
      <c r="E41" s="267"/>
      <c r="F41" s="268"/>
      <c r="G41" s="135"/>
      <c r="H41" s="152"/>
      <c r="I41" s="152"/>
      <c r="J41" s="152"/>
      <c r="K41" s="269" t="str">
        <f t="shared" ref="K41:K50" si="1">IF(B41="", "", SUM(E41:J41))</f>
        <v/>
      </c>
      <c r="L41" s="270"/>
      <c r="M41" s="22"/>
    </row>
    <row r="42" spans="1:13" s="7" customFormat="1" ht="15.75" customHeight="1" x14ac:dyDescent="0.25">
      <c r="A42" s="85">
        <f>'Table A-Staffing'!A13</f>
        <v>2</v>
      </c>
      <c r="B42" s="86" t="str">
        <f>IF('Table A-Staffing'!D13=0, "", 'Table A-Staffing'!D13)</f>
        <v/>
      </c>
      <c r="C42" s="106"/>
      <c r="D42" s="88" t="str">
        <f>IF(B42="","",D26*C42)</f>
        <v/>
      </c>
      <c r="E42" s="267"/>
      <c r="F42" s="268"/>
      <c r="G42" s="135"/>
      <c r="H42" s="152"/>
      <c r="I42" s="152"/>
      <c r="J42" s="152"/>
      <c r="K42" s="269" t="str">
        <f t="shared" si="1"/>
        <v/>
      </c>
      <c r="L42" s="270"/>
      <c r="M42" s="22"/>
    </row>
    <row r="43" spans="1:13" s="7" customFormat="1" ht="15.75" customHeight="1" x14ac:dyDescent="0.25">
      <c r="A43" s="85">
        <f>'Table A-Staffing'!A16</f>
        <v>3</v>
      </c>
      <c r="B43" s="86" t="str">
        <f>IF('Table A-Staffing'!D16=0, "", 'Table A-Staffing'!D16)</f>
        <v/>
      </c>
      <c r="C43" s="106"/>
      <c r="D43" s="88" t="str">
        <f>IF(B43="","",D27*C43)</f>
        <v/>
      </c>
      <c r="E43" s="267"/>
      <c r="F43" s="268"/>
      <c r="G43" s="135"/>
      <c r="H43" s="152"/>
      <c r="I43" s="152"/>
      <c r="J43" s="152"/>
      <c r="K43" s="269" t="str">
        <f t="shared" si="1"/>
        <v/>
      </c>
      <c r="L43" s="270"/>
      <c r="M43" s="22"/>
    </row>
    <row r="44" spans="1:13" s="7" customFormat="1" ht="15.75" customHeight="1" x14ac:dyDescent="0.25">
      <c r="A44" s="85">
        <f>'Table A-Staffing'!A19</f>
        <v>4</v>
      </c>
      <c r="B44" s="86" t="str">
        <f>IF('Table A-Staffing'!D19=0, "", 'Table A-Staffing'!D19)</f>
        <v/>
      </c>
      <c r="C44" s="106"/>
      <c r="D44" s="88" t="str">
        <f>IF(B44="","",D28*C44)</f>
        <v/>
      </c>
      <c r="E44" s="267"/>
      <c r="F44" s="268"/>
      <c r="G44" s="135"/>
      <c r="H44" s="152"/>
      <c r="I44" s="152"/>
      <c r="J44" s="152"/>
      <c r="K44" s="269" t="str">
        <f t="shared" si="1"/>
        <v/>
      </c>
      <c r="L44" s="270"/>
      <c r="M44" s="22"/>
    </row>
    <row r="45" spans="1:13" s="7" customFormat="1" ht="15.75" customHeight="1" x14ac:dyDescent="0.25">
      <c r="A45" s="85">
        <f>'Table A-Staffing'!A22</f>
        <v>5</v>
      </c>
      <c r="B45" s="86" t="str">
        <f>IF('Table A-Staffing'!D22=0, "", 'Table A-Staffing'!D22)</f>
        <v/>
      </c>
      <c r="C45" s="106"/>
      <c r="D45" s="88" t="str">
        <f t="shared" ref="D45:D50" si="2">IF(B45="","",D29*C45)</f>
        <v/>
      </c>
      <c r="E45" s="267"/>
      <c r="F45" s="268"/>
      <c r="G45" s="135"/>
      <c r="H45" s="152"/>
      <c r="I45" s="152"/>
      <c r="J45" s="152"/>
      <c r="K45" s="269" t="str">
        <f t="shared" si="1"/>
        <v/>
      </c>
      <c r="L45" s="270"/>
      <c r="M45" s="22"/>
    </row>
    <row r="46" spans="1:13" s="7" customFormat="1" ht="15.75" customHeight="1" x14ac:dyDescent="0.25">
      <c r="A46" s="85">
        <f>'Table A-Staffing'!A25</f>
        <v>6</v>
      </c>
      <c r="B46" s="86" t="str">
        <f>IF('Table A-Staffing'!D25=0, "", 'Table A-Staffing'!D25)</f>
        <v/>
      </c>
      <c r="C46" s="106"/>
      <c r="D46" s="88" t="str">
        <f t="shared" si="2"/>
        <v/>
      </c>
      <c r="E46" s="267"/>
      <c r="F46" s="268"/>
      <c r="G46" s="135"/>
      <c r="H46" s="152"/>
      <c r="I46" s="152"/>
      <c r="J46" s="152"/>
      <c r="K46" s="269" t="str">
        <f t="shared" si="1"/>
        <v/>
      </c>
      <c r="L46" s="270"/>
      <c r="M46" s="22"/>
    </row>
    <row r="47" spans="1:13" s="7" customFormat="1" ht="15.75" customHeight="1" x14ac:dyDescent="0.25">
      <c r="A47" s="85">
        <f>'Table A-Staffing'!A28</f>
        <v>7</v>
      </c>
      <c r="B47" s="86" t="str">
        <f>IF('Table A-Staffing'!D28=0, "", 'Table A-Staffing'!D28)</f>
        <v/>
      </c>
      <c r="C47" s="106"/>
      <c r="D47" s="88" t="str">
        <f t="shared" si="2"/>
        <v/>
      </c>
      <c r="E47" s="267"/>
      <c r="F47" s="268"/>
      <c r="G47" s="135"/>
      <c r="H47" s="152"/>
      <c r="I47" s="152"/>
      <c r="J47" s="152"/>
      <c r="K47" s="269" t="str">
        <f t="shared" si="1"/>
        <v/>
      </c>
      <c r="L47" s="270"/>
      <c r="M47" s="22"/>
    </row>
    <row r="48" spans="1:13" s="7" customFormat="1" ht="15.75" customHeight="1" x14ac:dyDescent="0.25">
      <c r="A48" s="85">
        <f>'Table A-Staffing'!A31</f>
        <v>8</v>
      </c>
      <c r="B48" s="86" t="str">
        <f>IF('Table A-Staffing'!D31=0, "", 'Table A-Staffing'!D31)</f>
        <v/>
      </c>
      <c r="C48" s="106"/>
      <c r="D48" s="88" t="str">
        <f t="shared" si="2"/>
        <v/>
      </c>
      <c r="E48" s="267"/>
      <c r="F48" s="268"/>
      <c r="G48" s="135"/>
      <c r="H48" s="152"/>
      <c r="I48" s="152"/>
      <c r="J48" s="152"/>
      <c r="K48" s="269" t="str">
        <f t="shared" si="1"/>
        <v/>
      </c>
      <c r="L48" s="270"/>
      <c r="M48" s="22"/>
    </row>
    <row r="49" spans="1:13" s="7" customFormat="1" ht="15.75" customHeight="1" x14ac:dyDescent="0.25">
      <c r="A49" s="85">
        <f>'Table A-Staffing'!A34</f>
        <v>9</v>
      </c>
      <c r="B49" s="86" t="str">
        <f>IF('Table A-Staffing'!D34=0, "", 'Table A-Staffing'!D34)</f>
        <v/>
      </c>
      <c r="C49" s="106"/>
      <c r="D49" s="88" t="str">
        <f t="shared" si="2"/>
        <v/>
      </c>
      <c r="E49" s="267"/>
      <c r="F49" s="268"/>
      <c r="G49" s="135"/>
      <c r="H49" s="152"/>
      <c r="I49" s="152"/>
      <c r="J49" s="152"/>
      <c r="K49" s="269" t="str">
        <f t="shared" si="1"/>
        <v/>
      </c>
      <c r="L49" s="270"/>
      <c r="M49" s="22"/>
    </row>
    <row r="50" spans="1:13" s="7" customFormat="1" ht="15.75" customHeight="1" x14ac:dyDescent="0.25">
      <c r="A50" s="85">
        <f>'Table A-Staffing'!A37</f>
        <v>10</v>
      </c>
      <c r="B50" s="86" t="str">
        <f>IF('Table A-Staffing'!D37=0, "", 'Table A-Staffing'!D37)</f>
        <v/>
      </c>
      <c r="C50" s="106"/>
      <c r="D50" s="88" t="str">
        <f t="shared" si="2"/>
        <v/>
      </c>
      <c r="E50" s="267"/>
      <c r="F50" s="268"/>
      <c r="G50" s="135"/>
      <c r="H50" s="152"/>
      <c r="I50" s="152"/>
      <c r="J50" s="152"/>
      <c r="K50" s="269" t="str">
        <f t="shared" si="1"/>
        <v/>
      </c>
      <c r="L50" s="270"/>
      <c r="M50" s="22"/>
    </row>
    <row r="51" spans="1:13" s="7" customFormat="1" ht="15.75" customHeight="1" thickBot="1" x14ac:dyDescent="0.3">
      <c r="A51" s="258" t="s">
        <v>271</v>
      </c>
      <c r="B51" s="259"/>
      <c r="C51" s="259"/>
      <c r="D51" s="260"/>
      <c r="E51" s="332">
        <f>SUM(E41:F50)</f>
        <v>0</v>
      </c>
      <c r="F51" s="333"/>
      <c r="G51" s="136">
        <f>SUM(G41:G50)</f>
        <v>0</v>
      </c>
      <c r="H51" s="37">
        <f>SUM(H41:H50)</f>
        <v>0</v>
      </c>
      <c r="I51" s="37">
        <f>SUM(I41:I50)</f>
        <v>0</v>
      </c>
      <c r="J51" s="37">
        <f>SUM(J41:J50)</f>
        <v>0</v>
      </c>
      <c r="K51" s="338">
        <f>IF(ISTEXT(A39),SUM(K41:L50))</f>
        <v>0</v>
      </c>
      <c r="L51" s="339"/>
    </row>
    <row r="52" spans="1:13" s="7" customFormat="1" ht="15.75" customHeight="1" x14ac:dyDescent="0.25">
      <c r="A52" s="38" t="s">
        <v>272</v>
      </c>
      <c r="B52" s="39"/>
      <c r="C52" s="39"/>
      <c r="D52" s="39"/>
      <c r="E52" s="336" t="s">
        <v>255</v>
      </c>
      <c r="F52" s="337"/>
      <c r="G52" s="137"/>
      <c r="H52" s="41" t="s">
        <v>247</v>
      </c>
      <c r="I52" s="41" t="s">
        <v>248</v>
      </c>
      <c r="J52" s="41" t="s">
        <v>249</v>
      </c>
      <c r="K52" s="336" t="s">
        <v>242</v>
      </c>
      <c r="L52" s="337"/>
    </row>
    <row r="53" spans="1:13" s="7" customFormat="1" ht="30" customHeight="1" x14ac:dyDescent="0.25">
      <c r="A53" s="343" t="s">
        <v>273</v>
      </c>
      <c r="B53" s="351"/>
      <c r="C53" s="351"/>
      <c r="D53" s="351"/>
      <c r="E53" s="351"/>
      <c r="F53" s="351"/>
      <c r="G53" s="351"/>
      <c r="H53" s="351"/>
      <c r="I53" s="351"/>
      <c r="J53" s="351"/>
      <c r="K53" s="351"/>
      <c r="L53" s="352"/>
    </row>
    <row r="54" spans="1:13" s="7" customFormat="1" x14ac:dyDescent="0.25">
      <c r="A54" s="246" t="s">
        <v>268</v>
      </c>
      <c r="B54" s="247"/>
      <c r="C54" s="247"/>
      <c r="D54" s="247"/>
      <c r="E54" s="247"/>
      <c r="F54" s="247"/>
      <c r="G54" s="247"/>
      <c r="H54" s="247"/>
      <c r="I54" s="247"/>
      <c r="J54" s="247"/>
      <c r="K54" s="247"/>
      <c r="L54" s="248"/>
    </row>
    <row r="55" spans="1:13" s="7" customFormat="1" ht="53.25" customHeight="1" x14ac:dyDescent="0.25">
      <c r="A55" s="243"/>
      <c r="B55" s="244"/>
      <c r="C55" s="244"/>
      <c r="D55" s="244"/>
      <c r="E55" s="244"/>
      <c r="F55" s="244"/>
      <c r="G55" s="244"/>
      <c r="H55" s="244"/>
      <c r="I55" s="244"/>
      <c r="J55" s="244"/>
      <c r="K55" s="244"/>
      <c r="L55" s="245"/>
    </row>
    <row r="56" spans="1:13" s="7" customFormat="1" ht="15.75" customHeight="1" x14ac:dyDescent="0.25">
      <c r="A56" s="255"/>
      <c r="B56" s="256"/>
      <c r="C56" s="256"/>
      <c r="D56" s="257"/>
      <c r="E56" s="330"/>
      <c r="F56" s="331"/>
      <c r="G56" s="135"/>
      <c r="H56" s="152"/>
      <c r="I56" s="152"/>
      <c r="J56" s="152"/>
      <c r="K56" s="269" t="str">
        <f>IF(A56="", "", SUM(E56:J56))</f>
        <v/>
      </c>
      <c r="L56" s="270"/>
    </row>
    <row r="57" spans="1:13" s="7" customFormat="1" ht="15.75" customHeight="1" x14ac:dyDescent="0.25">
      <c r="A57" s="319"/>
      <c r="B57" s="320"/>
      <c r="C57" s="320"/>
      <c r="D57" s="321"/>
      <c r="E57" s="330"/>
      <c r="F57" s="331"/>
      <c r="G57" s="135"/>
      <c r="H57" s="152"/>
      <c r="I57" s="152"/>
      <c r="J57" s="152"/>
      <c r="K57" s="269" t="str">
        <f>IF(A57="", "", SUM(E57:J57))</f>
        <v/>
      </c>
      <c r="L57" s="270"/>
    </row>
    <row r="58" spans="1:13" s="7" customFormat="1" ht="15.75" customHeight="1" x14ac:dyDescent="0.25">
      <c r="A58" s="255"/>
      <c r="B58" s="256"/>
      <c r="C58" s="256"/>
      <c r="D58" s="257"/>
      <c r="E58" s="330"/>
      <c r="F58" s="331"/>
      <c r="G58" s="135"/>
      <c r="H58" s="152"/>
      <c r="I58" s="152"/>
      <c r="J58" s="152"/>
      <c r="K58" s="269" t="str">
        <f>IF(A58="", "", SUM(E58:J58))</f>
        <v/>
      </c>
      <c r="L58" s="270"/>
    </row>
    <row r="59" spans="1:13" s="7" customFormat="1" ht="15.75" customHeight="1" x14ac:dyDescent="0.25">
      <c r="A59" s="255"/>
      <c r="B59" s="256"/>
      <c r="C59" s="256"/>
      <c r="D59" s="257"/>
      <c r="E59" s="330"/>
      <c r="F59" s="331"/>
      <c r="G59" s="135"/>
      <c r="H59" s="152"/>
      <c r="I59" s="152"/>
      <c r="J59" s="152"/>
      <c r="K59" s="269" t="str">
        <f>IF(A59="", "", SUM(E59:J59))</f>
        <v/>
      </c>
      <c r="L59" s="270"/>
    </row>
    <row r="60" spans="1:13" s="7" customFormat="1" ht="15.75" customHeight="1" thickBot="1" x14ac:dyDescent="0.3">
      <c r="A60" s="258" t="s">
        <v>274</v>
      </c>
      <c r="B60" s="259"/>
      <c r="C60" s="259"/>
      <c r="D60" s="260"/>
      <c r="E60" s="325">
        <f>SUM(E56:F59)</f>
        <v>0</v>
      </c>
      <c r="F60" s="326"/>
      <c r="G60" s="138">
        <f>SUM(G56:G59)</f>
        <v>0</v>
      </c>
      <c r="H60" s="36">
        <f>SUM(H56:H59)</f>
        <v>0</v>
      </c>
      <c r="I60" s="36">
        <f>SUM(I56:I59)</f>
        <v>0</v>
      </c>
      <c r="J60" s="36">
        <f>SUM(J56:J59)</f>
        <v>0</v>
      </c>
      <c r="K60" s="358" t="b">
        <f>IF(ISTEXT(A55),SUM(K56:L59))</f>
        <v>0</v>
      </c>
      <c r="L60" s="359"/>
    </row>
    <row r="61" spans="1:13" s="7" customFormat="1" ht="15.75" customHeight="1" x14ac:dyDescent="0.25">
      <c r="A61" s="38" t="s">
        <v>275</v>
      </c>
      <c r="B61" s="39"/>
      <c r="C61" s="39"/>
      <c r="D61" s="39"/>
      <c r="E61" s="336" t="s">
        <v>255</v>
      </c>
      <c r="F61" s="337"/>
      <c r="G61" s="137"/>
      <c r="H61" s="41" t="s">
        <v>247</v>
      </c>
      <c r="I61" s="41" t="s">
        <v>248</v>
      </c>
      <c r="J61" s="41" t="s">
        <v>249</v>
      </c>
      <c r="K61" s="356" t="s">
        <v>242</v>
      </c>
      <c r="L61" s="357"/>
    </row>
    <row r="62" spans="1:13" s="7" customFormat="1" ht="27" customHeight="1" x14ac:dyDescent="0.25">
      <c r="A62" s="343" t="s">
        <v>276</v>
      </c>
      <c r="B62" s="351"/>
      <c r="C62" s="351"/>
      <c r="D62" s="351"/>
      <c r="E62" s="351"/>
      <c r="F62" s="351"/>
      <c r="G62" s="351"/>
      <c r="H62" s="351"/>
      <c r="I62" s="351"/>
      <c r="J62" s="351"/>
      <c r="K62" s="351"/>
      <c r="L62" s="352"/>
    </row>
    <row r="63" spans="1:13" s="7" customFormat="1" x14ac:dyDescent="0.25">
      <c r="A63" s="353" t="s">
        <v>268</v>
      </c>
      <c r="B63" s="354"/>
      <c r="C63" s="354"/>
      <c r="D63" s="354"/>
      <c r="E63" s="354"/>
      <c r="F63" s="354"/>
      <c r="G63" s="354"/>
      <c r="H63" s="354"/>
      <c r="I63" s="354"/>
      <c r="J63" s="354"/>
      <c r="K63" s="354"/>
      <c r="L63" s="355"/>
    </row>
    <row r="64" spans="1:13" s="7" customFormat="1" ht="53.25" customHeight="1" x14ac:dyDescent="0.25">
      <c r="A64" s="243" t="s">
        <v>277</v>
      </c>
      <c r="B64" s="244"/>
      <c r="C64" s="244"/>
      <c r="D64" s="244"/>
      <c r="E64" s="244"/>
      <c r="F64" s="244"/>
      <c r="G64" s="244"/>
      <c r="H64" s="244"/>
      <c r="I64" s="244"/>
      <c r="J64" s="244"/>
      <c r="K64" s="244"/>
      <c r="L64" s="245"/>
    </row>
    <row r="65" spans="1:12" s="7" customFormat="1" ht="15.75" customHeight="1" x14ac:dyDescent="0.25">
      <c r="A65" s="319"/>
      <c r="B65" s="320"/>
      <c r="C65" s="320"/>
      <c r="D65" s="321"/>
      <c r="E65" s="267"/>
      <c r="F65" s="268"/>
      <c r="G65" s="135"/>
      <c r="H65" s="152"/>
      <c r="I65" s="152"/>
      <c r="J65" s="152"/>
      <c r="K65" s="269" t="str">
        <f>IF(A65="", "", SUM(E65:J65))</f>
        <v/>
      </c>
      <c r="L65" s="270"/>
    </row>
    <row r="66" spans="1:12" s="7" customFormat="1" ht="15.75" customHeight="1" x14ac:dyDescent="0.25">
      <c r="A66" s="319"/>
      <c r="B66" s="320"/>
      <c r="C66" s="320"/>
      <c r="D66" s="321"/>
      <c r="E66" s="267"/>
      <c r="F66" s="268"/>
      <c r="G66" s="135"/>
      <c r="H66" s="152"/>
      <c r="I66" s="152"/>
      <c r="J66" s="152"/>
      <c r="K66" s="269" t="str">
        <f>IF(A66="", "", SUM(E66:J66))</f>
        <v/>
      </c>
      <c r="L66" s="270"/>
    </row>
    <row r="67" spans="1:12" s="7" customFormat="1" ht="15.75" customHeight="1" x14ac:dyDescent="0.25">
      <c r="A67" s="319"/>
      <c r="B67" s="320"/>
      <c r="C67" s="320"/>
      <c r="D67" s="321"/>
      <c r="E67" s="267"/>
      <c r="F67" s="268"/>
      <c r="G67" s="135"/>
      <c r="H67" s="152"/>
      <c r="I67" s="152"/>
      <c r="J67" s="152"/>
      <c r="K67" s="269" t="str">
        <f>IF(A67="", "", SUM(E67:J67))</f>
        <v/>
      </c>
      <c r="L67" s="270"/>
    </row>
    <row r="68" spans="1:12" s="7" customFormat="1" ht="15.75" customHeight="1" x14ac:dyDescent="0.25">
      <c r="A68" s="319"/>
      <c r="B68" s="320"/>
      <c r="C68" s="320"/>
      <c r="D68" s="321"/>
      <c r="E68" s="267"/>
      <c r="F68" s="268"/>
      <c r="G68" s="135"/>
      <c r="H68" s="152"/>
      <c r="I68" s="152"/>
      <c r="J68" s="152"/>
      <c r="K68" s="269" t="str">
        <f>IF(A68="", "", SUM(E68:J68))</f>
        <v/>
      </c>
      <c r="L68" s="270"/>
    </row>
    <row r="69" spans="1:12" s="7" customFormat="1" ht="15.75" customHeight="1" thickBot="1" x14ac:dyDescent="0.3">
      <c r="A69" s="258" t="s">
        <v>278</v>
      </c>
      <c r="B69" s="259"/>
      <c r="C69" s="259"/>
      <c r="D69" s="260"/>
      <c r="E69" s="325">
        <f>SUM(E65:F68)</f>
        <v>0</v>
      </c>
      <c r="F69" s="326"/>
      <c r="G69" s="138">
        <f>SUM(G65:G68)</f>
        <v>0</v>
      </c>
      <c r="H69" s="36">
        <f>SUM(H65:H68)</f>
        <v>0</v>
      </c>
      <c r="I69" s="36">
        <f>SUM(I65:I68)</f>
        <v>0</v>
      </c>
      <c r="J69" s="36">
        <f>SUM(J65:J68)</f>
        <v>0</v>
      </c>
      <c r="K69" s="358">
        <f>IF(ISTEXT(A64),SUM(K65:L68))</f>
        <v>0</v>
      </c>
      <c r="L69" s="359"/>
    </row>
    <row r="70" spans="1:12" s="7" customFormat="1" ht="15.75" customHeight="1" x14ac:dyDescent="0.25">
      <c r="A70" s="38" t="s">
        <v>279</v>
      </c>
      <c r="B70" s="39"/>
      <c r="C70" s="39"/>
      <c r="D70" s="39"/>
      <c r="E70" s="336" t="s">
        <v>255</v>
      </c>
      <c r="F70" s="337"/>
      <c r="G70" s="137"/>
      <c r="H70" s="41" t="s">
        <v>247</v>
      </c>
      <c r="I70" s="41" t="s">
        <v>248</v>
      </c>
      <c r="J70" s="41" t="s">
        <v>249</v>
      </c>
      <c r="K70" s="356" t="s">
        <v>242</v>
      </c>
      <c r="L70" s="357"/>
    </row>
    <row r="71" spans="1:12" s="7" customFormat="1" ht="20.25" customHeight="1" x14ac:dyDescent="0.25">
      <c r="A71" s="343" t="s">
        <v>280</v>
      </c>
      <c r="B71" s="351"/>
      <c r="C71" s="351"/>
      <c r="D71" s="351"/>
      <c r="E71" s="351"/>
      <c r="F71" s="351"/>
      <c r="G71" s="351"/>
      <c r="H71" s="351"/>
      <c r="I71" s="351"/>
      <c r="J71" s="351"/>
      <c r="K71" s="351"/>
      <c r="L71" s="352"/>
    </row>
    <row r="72" spans="1:12" s="7" customFormat="1" x14ac:dyDescent="0.25">
      <c r="A72" s="246" t="s">
        <v>268</v>
      </c>
      <c r="B72" s="247"/>
      <c r="C72" s="247"/>
      <c r="D72" s="247"/>
      <c r="E72" s="247"/>
      <c r="F72" s="247"/>
      <c r="G72" s="247"/>
      <c r="H72" s="247"/>
      <c r="I72" s="247"/>
      <c r="J72" s="247"/>
      <c r="K72" s="247"/>
      <c r="L72" s="248"/>
    </row>
    <row r="73" spans="1:12" s="7" customFormat="1" ht="48.95" customHeight="1" x14ac:dyDescent="0.25">
      <c r="A73" s="243"/>
      <c r="B73" s="244"/>
      <c r="C73" s="244"/>
      <c r="D73" s="244"/>
      <c r="E73" s="244"/>
      <c r="F73" s="244"/>
      <c r="G73" s="244"/>
      <c r="H73" s="244"/>
      <c r="I73" s="244"/>
      <c r="J73" s="244"/>
      <c r="K73" s="244"/>
      <c r="L73" s="245"/>
    </row>
    <row r="74" spans="1:12" s="7" customFormat="1" ht="15.75" customHeight="1" x14ac:dyDescent="0.25">
      <c r="A74" s="255"/>
      <c r="B74" s="256"/>
      <c r="C74" s="256"/>
      <c r="D74" s="257"/>
      <c r="E74" s="267"/>
      <c r="F74" s="268"/>
      <c r="G74" s="135"/>
      <c r="H74" s="152"/>
      <c r="I74" s="152"/>
      <c r="J74" s="152"/>
      <c r="K74" s="269" t="str">
        <f>IF(A74="", "", SUM(E74:J74))</f>
        <v/>
      </c>
      <c r="L74" s="270"/>
    </row>
    <row r="75" spans="1:12" s="7" customFormat="1" ht="15.75" customHeight="1" x14ac:dyDescent="0.25">
      <c r="A75" s="255"/>
      <c r="B75" s="256"/>
      <c r="C75" s="256"/>
      <c r="D75" s="257"/>
      <c r="E75" s="334"/>
      <c r="F75" s="335"/>
      <c r="G75" s="132"/>
      <c r="H75" s="105"/>
      <c r="I75" s="105"/>
      <c r="J75" s="105"/>
      <c r="K75" s="269" t="str">
        <f>IF(A75="", "", SUM(E75:J75))</f>
        <v/>
      </c>
      <c r="L75" s="270"/>
    </row>
    <row r="76" spans="1:12" s="7" customFormat="1" ht="15.75" customHeight="1" x14ac:dyDescent="0.25">
      <c r="A76" s="255"/>
      <c r="B76" s="256"/>
      <c r="C76" s="256"/>
      <c r="D76" s="257"/>
      <c r="E76" s="334"/>
      <c r="F76" s="335"/>
      <c r="G76" s="132"/>
      <c r="H76" s="105"/>
      <c r="I76" s="105"/>
      <c r="J76" s="105"/>
      <c r="K76" s="269" t="str">
        <f>IF(A76="", "", SUM(E76:J76))</f>
        <v/>
      </c>
      <c r="L76" s="270"/>
    </row>
    <row r="77" spans="1:12" s="7" customFormat="1" ht="15.75" customHeight="1" thickBot="1" x14ac:dyDescent="0.3">
      <c r="A77" s="258" t="s">
        <v>281</v>
      </c>
      <c r="B77" s="259"/>
      <c r="C77" s="259"/>
      <c r="D77" s="260"/>
      <c r="E77" s="325">
        <f>SUM(E74:F76)</f>
        <v>0</v>
      </c>
      <c r="F77" s="326"/>
      <c r="G77" s="138">
        <f>SUM(G74:G76)</f>
        <v>0</v>
      </c>
      <c r="H77" s="36">
        <f>SUM(H74:H76)</f>
        <v>0</v>
      </c>
      <c r="I77" s="36">
        <f>SUM(I74:I76)</f>
        <v>0</v>
      </c>
      <c r="J77" s="36">
        <f>SUM(J74:J76)</f>
        <v>0</v>
      </c>
      <c r="K77" s="360" t="b">
        <f>IF(ISTEXT(A73),SUM(K74:L76))</f>
        <v>0</v>
      </c>
      <c r="L77" s="361"/>
    </row>
    <row r="78" spans="1:12" s="7" customFormat="1" ht="15.75" customHeight="1" x14ac:dyDescent="0.25">
      <c r="A78" s="38" t="s">
        <v>282</v>
      </c>
      <c r="B78" s="39"/>
      <c r="C78" s="39"/>
      <c r="D78" s="39"/>
      <c r="E78" s="336" t="s">
        <v>255</v>
      </c>
      <c r="F78" s="337"/>
      <c r="G78" s="137"/>
      <c r="H78" s="41" t="s">
        <v>247</v>
      </c>
      <c r="I78" s="41" t="s">
        <v>248</v>
      </c>
      <c r="J78" s="41" t="s">
        <v>249</v>
      </c>
      <c r="K78" s="356" t="s">
        <v>242</v>
      </c>
      <c r="L78" s="357"/>
    </row>
    <row r="79" spans="1:12" s="7" customFormat="1" ht="67.5" customHeight="1" x14ac:dyDescent="0.25">
      <c r="A79" s="343" t="s">
        <v>283</v>
      </c>
      <c r="B79" s="351"/>
      <c r="C79" s="351"/>
      <c r="D79" s="351"/>
      <c r="E79" s="351"/>
      <c r="F79" s="351"/>
      <c r="G79" s="351"/>
      <c r="H79" s="351"/>
      <c r="I79" s="351"/>
      <c r="J79" s="351"/>
      <c r="K79" s="351"/>
      <c r="L79" s="352"/>
    </row>
    <row r="80" spans="1:12" s="7" customFormat="1" x14ac:dyDescent="0.25">
      <c r="A80" s="246" t="s">
        <v>268</v>
      </c>
      <c r="B80" s="247"/>
      <c r="C80" s="247"/>
      <c r="D80" s="247"/>
      <c r="E80" s="247"/>
      <c r="F80" s="247"/>
      <c r="G80" s="247"/>
      <c r="H80" s="247"/>
      <c r="I80" s="247"/>
      <c r="J80" s="247"/>
      <c r="K80" s="247"/>
      <c r="L80" s="248"/>
    </row>
    <row r="81" spans="1:12" s="7" customFormat="1" ht="53.25" customHeight="1" x14ac:dyDescent="0.25">
      <c r="A81" s="243"/>
      <c r="B81" s="244"/>
      <c r="C81" s="244"/>
      <c r="D81" s="244"/>
      <c r="E81" s="244"/>
      <c r="F81" s="244"/>
      <c r="G81" s="244"/>
      <c r="H81" s="244"/>
      <c r="I81" s="244"/>
      <c r="J81" s="244"/>
      <c r="K81" s="244"/>
      <c r="L81" s="245"/>
    </row>
    <row r="82" spans="1:12" s="7" customFormat="1" ht="15.75" customHeight="1" x14ac:dyDescent="0.25">
      <c r="A82" s="319"/>
      <c r="B82" s="320"/>
      <c r="C82" s="320"/>
      <c r="D82" s="321"/>
      <c r="E82" s="267"/>
      <c r="F82" s="268"/>
      <c r="G82" s="135"/>
      <c r="H82" s="152"/>
      <c r="I82" s="152"/>
      <c r="J82" s="152"/>
      <c r="K82" s="269" t="str">
        <f>IF(A82="", "", SUM(E82:J82))</f>
        <v/>
      </c>
      <c r="L82" s="270"/>
    </row>
    <row r="83" spans="1:12" s="7" customFormat="1" ht="15.75" customHeight="1" x14ac:dyDescent="0.25">
      <c r="A83" s="255"/>
      <c r="B83" s="256"/>
      <c r="C83" s="256"/>
      <c r="D83" s="257"/>
      <c r="E83" s="267"/>
      <c r="F83" s="268"/>
      <c r="G83" s="135"/>
      <c r="H83" s="152"/>
      <c r="I83" s="152"/>
      <c r="J83" s="152"/>
      <c r="K83" s="269" t="str">
        <f>IF(A83="", "", SUM(E83:J83))</f>
        <v/>
      </c>
      <c r="L83" s="270"/>
    </row>
    <row r="84" spans="1:12" s="7" customFormat="1" ht="15.75" customHeight="1" x14ac:dyDescent="0.25">
      <c r="A84" s="255"/>
      <c r="B84" s="256"/>
      <c r="C84" s="256"/>
      <c r="D84" s="257"/>
      <c r="E84" s="267"/>
      <c r="F84" s="268"/>
      <c r="G84" s="135"/>
      <c r="H84" s="152"/>
      <c r="I84" s="152"/>
      <c r="J84" s="152"/>
      <c r="K84" s="269" t="str">
        <f>IF(A84="", "", SUM(E84:J84))</f>
        <v/>
      </c>
      <c r="L84" s="270"/>
    </row>
    <row r="85" spans="1:12" s="7" customFormat="1" ht="15.75" customHeight="1" thickBot="1" x14ac:dyDescent="0.3">
      <c r="A85" s="258" t="s">
        <v>284</v>
      </c>
      <c r="B85" s="259"/>
      <c r="C85" s="259"/>
      <c r="D85" s="260"/>
      <c r="E85" s="325">
        <f>SUM(E82:F84)</f>
        <v>0</v>
      </c>
      <c r="F85" s="326"/>
      <c r="G85" s="138">
        <f>SUM(G82:G84)</f>
        <v>0</v>
      </c>
      <c r="H85" s="36">
        <f>SUM(H82:H84)</f>
        <v>0</v>
      </c>
      <c r="I85" s="36">
        <f>SUM(I82:I84)</f>
        <v>0</v>
      </c>
      <c r="J85" s="36">
        <f>SUM(J82:J84)</f>
        <v>0</v>
      </c>
      <c r="K85" s="358" t="b">
        <f>IF(ISTEXT(A81),SUM(K82:L84))</f>
        <v>0</v>
      </c>
      <c r="L85" s="359"/>
    </row>
    <row r="86" spans="1:12" s="7" customFormat="1" ht="15.75" customHeight="1" x14ac:dyDescent="0.25">
      <c r="A86" s="42" t="s">
        <v>285</v>
      </c>
      <c r="B86" s="43"/>
      <c r="C86" s="43"/>
      <c r="D86" s="44"/>
      <c r="E86" s="336" t="s">
        <v>255</v>
      </c>
      <c r="F86" s="337"/>
      <c r="G86" s="137"/>
      <c r="H86" s="41" t="s">
        <v>247</v>
      </c>
      <c r="I86" s="41" t="s">
        <v>248</v>
      </c>
      <c r="J86" s="41" t="s">
        <v>249</v>
      </c>
      <c r="K86" s="356" t="s">
        <v>242</v>
      </c>
      <c r="L86" s="357"/>
    </row>
    <row r="87" spans="1:12" s="7" customFormat="1" ht="27" customHeight="1" x14ac:dyDescent="0.25">
      <c r="A87" s="343" t="s">
        <v>286</v>
      </c>
      <c r="B87" s="351"/>
      <c r="C87" s="351"/>
      <c r="D87" s="351"/>
      <c r="E87" s="351"/>
      <c r="F87" s="351"/>
      <c r="G87" s="351"/>
      <c r="H87" s="351"/>
      <c r="I87" s="351"/>
      <c r="J87" s="351"/>
      <c r="K87" s="351"/>
      <c r="L87" s="352"/>
    </row>
    <row r="88" spans="1:12" s="7" customFormat="1" x14ac:dyDescent="0.25">
      <c r="A88" s="246" t="s">
        <v>268</v>
      </c>
      <c r="B88" s="247"/>
      <c r="C88" s="247"/>
      <c r="D88" s="247"/>
      <c r="E88" s="247"/>
      <c r="F88" s="247"/>
      <c r="G88" s="247"/>
      <c r="H88" s="247"/>
      <c r="I88" s="247"/>
      <c r="J88" s="247"/>
      <c r="K88" s="247"/>
      <c r="L88" s="248"/>
    </row>
    <row r="89" spans="1:12" s="7" customFormat="1" ht="53.25" customHeight="1" x14ac:dyDescent="0.25">
      <c r="A89" s="243"/>
      <c r="B89" s="244"/>
      <c r="C89" s="244"/>
      <c r="D89" s="244"/>
      <c r="E89" s="244"/>
      <c r="F89" s="244"/>
      <c r="G89" s="244"/>
      <c r="H89" s="244"/>
      <c r="I89" s="244"/>
      <c r="J89" s="244"/>
      <c r="K89" s="244"/>
      <c r="L89" s="245"/>
    </row>
    <row r="90" spans="1:12" s="7" customFormat="1" ht="15.75" customHeight="1" x14ac:dyDescent="0.25">
      <c r="A90" s="362"/>
      <c r="B90" s="362"/>
      <c r="C90" s="362"/>
      <c r="D90" s="362"/>
      <c r="E90" s="363"/>
      <c r="F90" s="363"/>
      <c r="G90" s="135"/>
      <c r="H90" s="152"/>
      <c r="I90" s="152"/>
      <c r="J90" s="152"/>
      <c r="K90" s="269" t="str">
        <f>IF(A90="", "", SUM(E90:J90))</f>
        <v/>
      </c>
      <c r="L90" s="270"/>
    </row>
    <row r="91" spans="1:12" s="7" customFormat="1" ht="15.75" customHeight="1" x14ac:dyDescent="0.25">
      <c r="A91" s="362"/>
      <c r="B91" s="362"/>
      <c r="C91" s="362"/>
      <c r="D91" s="362"/>
      <c r="E91" s="363"/>
      <c r="F91" s="363"/>
      <c r="G91" s="135"/>
      <c r="H91" s="152"/>
      <c r="I91" s="152"/>
      <c r="J91" s="152"/>
      <c r="K91" s="269" t="str">
        <f>IF(A91="", "", SUM(E91:J91))</f>
        <v/>
      </c>
      <c r="L91" s="270"/>
    </row>
    <row r="92" spans="1:12" s="7" customFormat="1" ht="15.75" customHeight="1" x14ac:dyDescent="0.25">
      <c r="A92" s="362"/>
      <c r="B92" s="362"/>
      <c r="C92" s="362"/>
      <c r="D92" s="362"/>
      <c r="E92" s="363"/>
      <c r="F92" s="363"/>
      <c r="G92" s="135"/>
      <c r="H92" s="152"/>
      <c r="I92" s="152"/>
      <c r="J92" s="152"/>
      <c r="K92" s="269" t="str">
        <f>IF(A92="", "", SUM(E92:J92))</f>
        <v/>
      </c>
      <c r="L92" s="270"/>
    </row>
    <row r="93" spans="1:12" s="7" customFormat="1" ht="15.75" customHeight="1" thickBot="1" x14ac:dyDescent="0.3">
      <c r="A93" s="35" t="s">
        <v>287</v>
      </c>
      <c r="B93" s="149"/>
      <c r="C93" s="150"/>
      <c r="D93" s="151"/>
      <c r="E93" s="325">
        <f>SUM(E90:F92)</f>
        <v>0</v>
      </c>
      <c r="F93" s="326"/>
      <c r="G93" s="138">
        <f>SUM(G90:G92)</f>
        <v>0</v>
      </c>
      <c r="H93" s="36">
        <f>SUM(H90:H92)</f>
        <v>0</v>
      </c>
      <c r="I93" s="36">
        <f>SUM(I90:I92)</f>
        <v>0</v>
      </c>
      <c r="J93" s="36">
        <f>SUM(J90:J92)</f>
        <v>0</v>
      </c>
      <c r="K93" s="358" t="b">
        <f>IF(ISTEXT(A89),SUM(K90:L92))</f>
        <v>0</v>
      </c>
      <c r="L93" s="359"/>
    </row>
    <row r="94" spans="1:12" s="7" customFormat="1" ht="15.75" customHeight="1" x14ac:dyDescent="0.25">
      <c r="A94" s="38" t="s">
        <v>288</v>
      </c>
      <c r="B94" s="39"/>
      <c r="C94" s="39"/>
      <c r="D94" s="39"/>
      <c r="E94" s="349" t="s">
        <v>255</v>
      </c>
      <c r="F94" s="350"/>
      <c r="G94" s="139"/>
      <c r="H94" s="40" t="s">
        <v>247</v>
      </c>
      <c r="I94" s="40" t="s">
        <v>248</v>
      </c>
      <c r="J94" s="40" t="s">
        <v>249</v>
      </c>
      <c r="K94" s="356" t="s">
        <v>242</v>
      </c>
      <c r="L94" s="357"/>
    </row>
    <row r="95" spans="1:12" s="7" customFormat="1" ht="54.75" customHeight="1" x14ac:dyDescent="0.25">
      <c r="A95" s="343" t="s">
        <v>289</v>
      </c>
      <c r="B95" s="351"/>
      <c r="C95" s="351"/>
      <c r="D95" s="351"/>
      <c r="E95" s="351"/>
      <c r="F95" s="351"/>
      <c r="G95" s="351"/>
      <c r="H95" s="351"/>
      <c r="I95" s="351"/>
      <c r="J95" s="351"/>
      <c r="K95" s="351"/>
      <c r="L95" s="352"/>
    </row>
    <row r="96" spans="1:12" s="7" customFormat="1" x14ac:dyDescent="0.25">
      <c r="A96" s="246" t="s">
        <v>268</v>
      </c>
      <c r="B96" s="247"/>
      <c r="C96" s="247"/>
      <c r="D96" s="247"/>
      <c r="E96" s="247"/>
      <c r="F96" s="247"/>
      <c r="G96" s="247"/>
      <c r="H96" s="247"/>
      <c r="I96" s="247"/>
      <c r="J96" s="247"/>
      <c r="K96" s="247"/>
      <c r="L96" s="248"/>
    </row>
    <row r="97" spans="1:12" s="7" customFormat="1" ht="53.25" customHeight="1" x14ac:dyDescent="0.25">
      <c r="A97" s="243"/>
      <c r="B97" s="244"/>
      <c r="C97" s="244"/>
      <c r="D97" s="244"/>
      <c r="E97" s="244"/>
      <c r="F97" s="244"/>
      <c r="G97" s="244"/>
      <c r="H97" s="244"/>
      <c r="I97" s="244"/>
      <c r="J97" s="244"/>
      <c r="K97" s="244"/>
      <c r="L97" s="245"/>
    </row>
    <row r="98" spans="1:12" s="7" customFormat="1" ht="15.75" customHeight="1" x14ac:dyDescent="0.25">
      <c r="A98" s="255"/>
      <c r="B98" s="256"/>
      <c r="C98" s="256"/>
      <c r="D98" s="257"/>
      <c r="E98" s="267"/>
      <c r="F98" s="268"/>
      <c r="G98" s="135"/>
      <c r="H98" s="152"/>
      <c r="I98" s="152"/>
      <c r="J98" s="152"/>
      <c r="K98" s="269" t="str">
        <f>IF(A98="", "", SUM(E98:J98))</f>
        <v/>
      </c>
      <c r="L98" s="270"/>
    </row>
    <row r="99" spans="1:12" s="7" customFormat="1" ht="15.75" customHeight="1" x14ac:dyDescent="0.25">
      <c r="A99" s="319"/>
      <c r="B99" s="320"/>
      <c r="C99" s="320"/>
      <c r="D99" s="321"/>
      <c r="E99" s="267"/>
      <c r="F99" s="268"/>
      <c r="G99" s="135"/>
      <c r="H99" s="152"/>
      <c r="I99" s="152"/>
      <c r="J99" s="152"/>
      <c r="K99" s="269" t="str">
        <f>IF(A99="", "", SUM(E99:J99))</f>
        <v/>
      </c>
      <c r="L99" s="270"/>
    </row>
    <row r="100" spans="1:12" s="7" customFormat="1" ht="15.75" customHeight="1" x14ac:dyDescent="0.25">
      <c r="A100" s="255"/>
      <c r="B100" s="256"/>
      <c r="C100" s="256"/>
      <c r="D100" s="257"/>
      <c r="E100" s="267"/>
      <c r="F100" s="268"/>
      <c r="G100" s="135"/>
      <c r="H100" s="152"/>
      <c r="I100" s="152"/>
      <c r="J100" s="152"/>
      <c r="K100" s="269" t="str">
        <f>IF(A100="", "", SUM(E100:J100))</f>
        <v/>
      </c>
      <c r="L100" s="270"/>
    </row>
    <row r="101" spans="1:12" s="7" customFormat="1" ht="15.75" customHeight="1" thickBot="1" x14ac:dyDescent="0.3">
      <c r="A101" s="258" t="s">
        <v>290</v>
      </c>
      <c r="B101" s="259"/>
      <c r="C101" s="259"/>
      <c r="D101" s="260"/>
      <c r="E101" s="325">
        <f>SUM(E98:F100)</f>
        <v>0</v>
      </c>
      <c r="F101" s="326"/>
      <c r="G101" s="138">
        <f>SUM(G98:G100)</f>
        <v>0</v>
      </c>
      <c r="H101" s="36">
        <f>SUM(H98:H100)</f>
        <v>0</v>
      </c>
      <c r="I101" s="36">
        <f>SUM(I98:I100)</f>
        <v>0</v>
      </c>
      <c r="J101" s="36">
        <f>SUM(J98:J100)</f>
        <v>0</v>
      </c>
      <c r="K101" s="358" t="b">
        <f>IF(ISTEXT(A97),SUM(K98:L100))</f>
        <v>0</v>
      </c>
      <c r="L101" s="359"/>
    </row>
    <row r="102" spans="1:12" s="7" customFormat="1" ht="15.75" customHeight="1" thickBot="1" x14ac:dyDescent="0.3">
      <c r="A102" s="322" t="s">
        <v>291</v>
      </c>
      <c r="B102" s="323"/>
      <c r="C102" s="323"/>
      <c r="D102" s="323"/>
      <c r="E102" s="323"/>
      <c r="F102" s="323"/>
      <c r="G102" s="323"/>
      <c r="H102" s="323"/>
      <c r="I102" s="323"/>
      <c r="J102" s="323"/>
      <c r="K102" s="323"/>
      <c r="L102" s="324"/>
    </row>
    <row r="103" spans="1:12" s="7" customFormat="1" ht="15.75" customHeight="1" x14ac:dyDescent="0.25">
      <c r="A103" s="52" t="s">
        <v>292</v>
      </c>
      <c r="B103" s="53"/>
      <c r="C103" s="53"/>
      <c r="D103" s="53"/>
      <c r="E103" s="364" t="s">
        <v>255</v>
      </c>
      <c r="F103" s="365"/>
      <c r="G103" s="54"/>
      <c r="H103" s="54" t="s">
        <v>247</v>
      </c>
      <c r="I103" s="54" t="s">
        <v>248</v>
      </c>
      <c r="J103" s="54" t="s">
        <v>249</v>
      </c>
      <c r="K103" s="364" t="s">
        <v>242</v>
      </c>
      <c r="L103" s="365"/>
    </row>
    <row r="104" spans="1:12" s="7" customFormat="1" ht="30" customHeight="1" x14ac:dyDescent="0.25">
      <c r="A104" s="366" t="s">
        <v>293</v>
      </c>
      <c r="B104" s="416"/>
      <c r="C104" s="416"/>
      <c r="D104" s="416"/>
      <c r="E104" s="416"/>
      <c r="F104" s="416"/>
      <c r="G104" s="416"/>
      <c r="H104" s="416"/>
      <c r="I104" s="416"/>
      <c r="J104" s="416"/>
      <c r="K104" s="416"/>
      <c r="L104" s="417"/>
    </row>
    <row r="105" spans="1:12" s="7" customFormat="1" x14ac:dyDescent="0.25">
      <c r="A105" s="246" t="s">
        <v>268</v>
      </c>
      <c r="B105" s="247"/>
      <c r="C105" s="247"/>
      <c r="D105" s="247"/>
      <c r="E105" s="247"/>
      <c r="F105" s="247"/>
      <c r="G105" s="247"/>
      <c r="H105" s="247"/>
      <c r="I105" s="247"/>
      <c r="J105" s="247"/>
      <c r="K105" s="247"/>
      <c r="L105" s="248"/>
    </row>
    <row r="106" spans="1:12" s="7" customFormat="1" ht="53.25" customHeight="1" x14ac:dyDescent="0.25">
      <c r="A106" s="243"/>
      <c r="B106" s="244"/>
      <c r="C106" s="244"/>
      <c r="D106" s="244"/>
      <c r="E106" s="244"/>
      <c r="F106" s="244"/>
      <c r="G106" s="244"/>
      <c r="H106" s="244"/>
      <c r="I106" s="244"/>
      <c r="J106" s="244"/>
      <c r="K106" s="244"/>
      <c r="L106" s="245"/>
    </row>
    <row r="107" spans="1:12" s="7" customFormat="1" ht="15.75" customHeight="1" x14ac:dyDescent="0.25">
      <c r="A107" s="319"/>
      <c r="B107" s="320"/>
      <c r="C107" s="320"/>
      <c r="D107" s="321"/>
      <c r="E107" s="267"/>
      <c r="F107" s="268"/>
      <c r="G107" s="132"/>
      <c r="H107" s="105"/>
      <c r="I107" s="105"/>
      <c r="J107" s="105"/>
      <c r="K107" s="269" t="str">
        <f>IF(A107="", "", SUM(E107:J107))</f>
        <v/>
      </c>
      <c r="L107" s="270"/>
    </row>
    <row r="108" spans="1:12" s="7" customFormat="1" ht="15.75" customHeight="1" x14ac:dyDescent="0.25">
      <c r="A108" s="255"/>
      <c r="B108" s="256"/>
      <c r="C108" s="256"/>
      <c r="D108" s="257"/>
      <c r="E108" s="267"/>
      <c r="F108" s="268"/>
      <c r="G108" s="132"/>
      <c r="H108" s="105"/>
      <c r="I108" s="105"/>
      <c r="J108" s="105"/>
      <c r="K108" s="269" t="str">
        <f>IF(A108="", "", SUM(E108:J108))</f>
        <v/>
      </c>
      <c r="L108" s="270"/>
    </row>
    <row r="109" spans="1:12" s="7" customFormat="1" ht="15.75" customHeight="1" x14ac:dyDescent="0.25">
      <c r="A109" s="255"/>
      <c r="B109" s="256"/>
      <c r="C109" s="256"/>
      <c r="D109" s="257"/>
      <c r="E109" s="267"/>
      <c r="F109" s="268"/>
      <c r="G109" s="132"/>
      <c r="H109" s="105"/>
      <c r="I109" s="105"/>
      <c r="J109" s="105"/>
      <c r="K109" s="269" t="str">
        <f>IF(A109="", "", SUM(E109:J109))</f>
        <v/>
      </c>
      <c r="L109" s="270"/>
    </row>
    <row r="110" spans="1:12" s="7" customFormat="1" ht="15.75" customHeight="1" thickBot="1" x14ac:dyDescent="0.3">
      <c r="A110" s="422" t="s">
        <v>294</v>
      </c>
      <c r="B110" s="423"/>
      <c r="C110" s="423"/>
      <c r="D110" s="424"/>
      <c r="E110" s="332">
        <f>SUM(E107:F109)</f>
        <v>0</v>
      </c>
      <c r="F110" s="333"/>
      <c r="G110" s="136">
        <f>SUM(G107:G109)</f>
        <v>0</v>
      </c>
      <c r="H110" s="37">
        <f>SUM(H107:H109)</f>
        <v>0</v>
      </c>
      <c r="I110" s="37">
        <f>SUM(I107:I109)</f>
        <v>0</v>
      </c>
      <c r="J110" s="37">
        <f>SUM(J107:J109)</f>
        <v>0</v>
      </c>
      <c r="K110" s="358" t="b">
        <f>IF(ISTEXT(A106),SUM(K107:L109))</f>
        <v>0</v>
      </c>
      <c r="L110" s="359"/>
    </row>
    <row r="111" spans="1:12" s="7" customFormat="1" ht="15.75" customHeight="1" x14ac:dyDescent="0.25">
      <c r="A111" s="52" t="s">
        <v>295</v>
      </c>
      <c r="B111" s="53"/>
      <c r="C111" s="53"/>
      <c r="D111" s="53"/>
      <c r="E111" s="364" t="s">
        <v>255</v>
      </c>
      <c r="F111" s="365"/>
      <c r="G111" s="140"/>
      <c r="H111" s="54" t="s">
        <v>247</v>
      </c>
      <c r="I111" s="54" t="s">
        <v>248</v>
      </c>
      <c r="J111" s="54" t="s">
        <v>249</v>
      </c>
      <c r="K111" s="364" t="s">
        <v>242</v>
      </c>
      <c r="L111" s="365"/>
    </row>
    <row r="112" spans="1:12" s="7" customFormat="1" ht="30" customHeight="1" x14ac:dyDescent="0.25">
      <c r="A112" s="366" t="s">
        <v>296</v>
      </c>
      <c r="B112" s="367"/>
      <c r="C112" s="367"/>
      <c r="D112" s="367"/>
      <c r="E112" s="367"/>
      <c r="F112" s="367"/>
      <c r="G112" s="367"/>
      <c r="H112" s="367"/>
      <c r="I112" s="367"/>
      <c r="J112" s="367"/>
      <c r="K112" s="367"/>
      <c r="L112" s="368"/>
    </row>
    <row r="113" spans="1:12" s="7" customFormat="1" x14ac:dyDescent="0.25">
      <c r="A113" s="246" t="s">
        <v>268</v>
      </c>
      <c r="B113" s="247"/>
      <c r="C113" s="247"/>
      <c r="D113" s="247"/>
      <c r="E113" s="247"/>
      <c r="F113" s="247"/>
      <c r="G113" s="247"/>
      <c r="H113" s="247"/>
      <c r="I113" s="247"/>
      <c r="J113" s="247"/>
      <c r="K113" s="247"/>
      <c r="L113" s="248"/>
    </row>
    <row r="114" spans="1:12" s="7" customFormat="1" ht="53.25" customHeight="1" x14ac:dyDescent="0.25">
      <c r="A114" s="243"/>
      <c r="B114" s="244"/>
      <c r="C114" s="244"/>
      <c r="D114" s="244"/>
      <c r="E114" s="244"/>
      <c r="F114" s="244"/>
      <c r="G114" s="244"/>
      <c r="H114" s="244"/>
      <c r="I114" s="244"/>
      <c r="J114" s="244"/>
      <c r="K114" s="244"/>
      <c r="L114" s="245"/>
    </row>
    <row r="115" spans="1:12" s="7" customFormat="1" ht="15.75" customHeight="1" x14ac:dyDescent="0.25">
      <c r="A115" s="319"/>
      <c r="B115" s="320"/>
      <c r="C115" s="320"/>
      <c r="D115" s="321"/>
      <c r="E115" s="267"/>
      <c r="F115" s="268"/>
      <c r="G115" s="132"/>
      <c r="H115" s="105"/>
      <c r="I115" s="105"/>
      <c r="J115" s="105"/>
      <c r="K115" s="269" t="str">
        <f>IF(A115="", "", SUM(E115:J115))</f>
        <v/>
      </c>
      <c r="L115" s="270"/>
    </row>
    <row r="116" spans="1:12" s="7" customFormat="1" ht="15.75" customHeight="1" x14ac:dyDescent="0.25">
      <c r="A116" s="319"/>
      <c r="B116" s="320"/>
      <c r="C116" s="320"/>
      <c r="D116" s="321"/>
      <c r="E116" s="267"/>
      <c r="F116" s="268"/>
      <c r="G116" s="132"/>
      <c r="H116" s="105"/>
      <c r="I116" s="105"/>
      <c r="J116" s="105"/>
      <c r="K116" s="269" t="str">
        <f>IF(A116="", "", SUM(E116:J116))</f>
        <v/>
      </c>
      <c r="L116" s="270"/>
    </row>
    <row r="117" spans="1:12" s="7" customFormat="1" ht="15.75" customHeight="1" x14ac:dyDescent="0.25">
      <c r="A117" s="319"/>
      <c r="B117" s="320"/>
      <c r="C117" s="320"/>
      <c r="D117" s="321"/>
      <c r="E117" s="267"/>
      <c r="F117" s="268"/>
      <c r="G117" s="132"/>
      <c r="H117" s="105"/>
      <c r="I117" s="105"/>
      <c r="J117" s="105"/>
      <c r="K117" s="269" t="str">
        <f>IF(A117="", "", SUM(E117:J117))</f>
        <v/>
      </c>
      <c r="L117" s="270"/>
    </row>
    <row r="118" spans="1:12" s="7" customFormat="1" ht="15.75" customHeight="1" thickBot="1" x14ac:dyDescent="0.3">
      <c r="A118" s="258" t="s">
        <v>297</v>
      </c>
      <c r="B118" s="259"/>
      <c r="C118" s="259"/>
      <c r="D118" s="260"/>
      <c r="E118" s="325">
        <f>SUM(E115:F117)</f>
        <v>0</v>
      </c>
      <c r="F118" s="326"/>
      <c r="G118" s="138">
        <f>SUM(G115:G117)</f>
        <v>0</v>
      </c>
      <c r="H118" s="36">
        <f>SUM(H115:H117)</f>
        <v>0</v>
      </c>
      <c r="I118" s="36">
        <f>SUM(I115:I117)</f>
        <v>0</v>
      </c>
      <c r="J118" s="36">
        <f>SUM(J115:J117)</f>
        <v>0</v>
      </c>
      <c r="K118" s="358" t="b">
        <f>IF(ISTEXT(A114),SUM(K115:L117))</f>
        <v>0</v>
      </c>
      <c r="L118" s="359"/>
    </row>
    <row r="119" spans="1:12" s="7" customFormat="1" ht="15.75" customHeight="1" x14ac:dyDescent="0.25">
      <c r="A119" s="52" t="s">
        <v>298</v>
      </c>
      <c r="B119" s="53"/>
      <c r="C119" s="53"/>
      <c r="D119" s="53"/>
      <c r="E119" s="364" t="s">
        <v>255</v>
      </c>
      <c r="F119" s="365"/>
      <c r="G119" s="140"/>
      <c r="H119" s="54" t="s">
        <v>247</v>
      </c>
      <c r="I119" s="54" t="s">
        <v>248</v>
      </c>
      <c r="J119" s="54" t="s">
        <v>249</v>
      </c>
      <c r="K119" s="364" t="s">
        <v>242</v>
      </c>
      <c r="L119" s="365"/>
    </row>
    <row r="120" spans="1:12" s="7" customFormat="1" ht="39" customHeight="1" x14ac:dyDescent="0.25">
      <c r="A120" s="366" t="s">
        <v>299</v>
      </c>
      <c r="B120" s="367"/>
      <c r="C120" s="367"/>
      <c r="D120" s="367"/>
      <c r="E120" s="367"/>
      <c r="F120" s="367"/>
      <c r="G120" s="367"/>
      <c r="H120" s="367"/>
      <c r="I120" s="367"/>
      <c r="J120" s="367"/>
      <c r="K120" s="367"/>
      <c r="L120" s="368"/>
    </row>
    <row r="121" spans="1:12" s="7" customFormat="1" x14ac:dyDescent="0.25">
      <c r="A121" s="246" t="s">
        <v>268</v>
      </c>
      <c r="B121" s="247"/>
      <c r="C121" s="247"/>
      <c r="D121" s="247"/>
      <c r="E121" s="247"/>
      <c r="F121" s="247"/>
      <c r="G121" s="247"/>
      <c r="H121" s="247"/>
      <c r="I121" s="247"/>
      <c r="J121" s="247"/>
      <c r="K121" s="247"/>
      <c r="L121" s="248"/>
    </row>
    <row r="122" spans="1:12" s="7" customFormat="1" ht="53.25" customHeight="1" x14ac:dyDescent="0.25">
      <c r="A122" s="243"/>
      <c r="B122" s="244"/>
      <c r="C122" s="244"/>
      <c r="D122" s="244"/>
      <c r="E122" s="244"/>
      <c r="F122" s="244"/>
      <c r="G122" s="244"/>
      <c r="H122" s="244"/>
      <c r="I122" s="244"/>
      <c r="J122" s="244"/>
      <c r="K122" s="244"/>
      <c r="L122" s="245"/>
    </row>
    <row r="123" spans="1:12" s="7" customFormat="1" ht="15.75" customHeight="1" x14ac:dyDescent="0.25">
      <c r="A123" s="319"/>
      <c r="B123" s="320"/>
      <c r="C123" s="320"/>
      <c r="D123" s="321"/>
      <c r="E123" s="267"/>
      <c r="F123" s="268"/>
      <c r="G123" s="132"/>
      <c r="H123" s="105"/>
      <c r="I123" s="105"/>
      <c r="J123" s="105"/>
      <c r="K123" s="269" t="str">
        <f>IF(A123="", "", SUM(E123:J123))</f>
        <v/>
      </c>
      <c r="L123" s="270"/>
    </row>
    <row r="124" spans="1:12" s="7" customFormat="1" ht="15.75" customHeight="1" x14ac:dyDescent="0.25">
      <c r="A124" s="255"/>
      <c r="B124" s="256"/>
      <c r="C124" s="256"/>
      <c r="D124" s="257"/>
      <c r="E124" s="267"/>
      <c r="F124" s="268"/>
      <c r="G124" s="132"/>
      <c r="H124" s="105"/>
      <c r="I124" s="105"/>
      <c r="J124" s="105"/>
      <c r="K124" s="269" t="str">
        <f>IF(A124="", "", SUM(E124:J124))</f>
        <v/>
      </c>
      <c r="L124" s="270"/>
    </row>
    <row r="125" spans="1:12" s="7" customFormat="1" ht="15.75" customHeight="1" x14ac:dyDescent="0.25">
      <c r="A125" s="255"/>
      <c r="B125" s="256"/>
      <c r="C125" s="256"/>
      <c r="D125" s="257"/>
      <c r="E125" s="267"/>
      <c r="F125" s="268"/>
      <c r="G125" s="132"/>
      <c r="H125" s="105"/>
      <c r="I125" s="105"/>
      <c r="J125" s="105"/>
      <c r="K125" s="269" t="str">
        <f>IF(A125="", "", SUM(E125:J125))</f>
        <v/>
      </c>
      <c r="L125" s="270"/>
    </row>
    <row r="126" spans="1:12" s="7" customFormat="1" ht="15.75" customHeight="1" thickBot="1" x14ac:dyDescent="0.3">
      <c r="A126" s="258" t="s">
        <v>300</v>
      </c>
      <c r="B126" s="259"/>
      <c r="C126" s="259"/>
      <c r="D126" s="260"/>
      <c r="E126" s="325">
        <f>SUM(E123:F125)</f>
        <v>0</v>
      </c>
      <c r="F126" s="326"/>
      <c r="G126" s="138">
        <f>SUM(G123:G125)</f>
        <v>0</v>
      </c>
      <c r="H126" s="36">
        <f>SUM(H123:H125)</f>
        <v>0</v>
      </c>
      <c r="I126" s="36">
        <f>SUM(I123:I125)</f>
        <v>0</v>
      </c>
      <c r="J126" s="36">
        <f>SUM(J123:J125)</f>
        <v>0</v>
      </c>
      <c r="K126" s="358" t="b">
        <f>IF(ISTEXT(A122),SUM(K123:L125))</f>
        <v>0</v>
      </c>
      <c r="L126" s="359"/>
    </row>
    <row r="127" spans="1:12" s="7" customFormat="1" ht="15.75" customHeight="1" x14ac:dyDescent="0.25">
      <c r="A127" s="52" t="s">
        <v>301</v>
      </c>
      <c r="B127" s="53"/>
      <c r="C127" s="53"/>
      <c r="D127" s="53"/>
      <c r="E127" s="364" t="s">
        <v>255</v>
      </c>
      <c r="F127" s="365"/>
      <c r="G127" s="140"/>
      <c r="H127" s="54" t="s">
        <v>247</v>
      </c>
      <c r="I127" s="54" t="s">
        <v>248</v>
      </c>
      <c r="J127" s="54" t="s">
        <v>249</v>
      </c>
      <c r="K127" s="364" t="s">
        <v>242</v>
      </c>
      <c r="L127" s="365"/>
    </row>
    <row r="128" spans="1:12" s="7" customFormat="1" ht="65.25" customHeight="1" x14ac:dyDescent="0.25">
      <c r="A128" s="366" t="s">
        <v>302</v>
      </c>
      <c r="B128" s="367"/>
      <c r="C128" s="367"/>
      <c r="D128" s="367"/>
      <c r="E128" s="367"/>
      <c r="F128" s="367"/>
      <c r="G128" s="367"/>
      <c r="H128" s="367"/>
      <c r="I128" s="367"/>
      <c r="J128" s="367"/>
      <c r="K128" s="367"/>
      <c r="L128" s="368"/>
    </row>
    <row r="129" spans="1:12" s="7" customFormat="1" x14ac:dyDescent="0.25">
      <c r="A129" s="246" t="s">
        <v>268</v>
      </c>
      <c r="B129" s="247"/>
      <c r="C129" s="247"/>
      <c r="D129" s="247"/>
      <c r="E129" s="247"/>
      <c r="F129" s="247"/>
      <c r="G129" s="247"/>
      <c r="H129" s="247"/>
      <c r="I129" s="247"/>
      <c r="J129" s="247"/>
      <c r="K129" s="247"/>
      <c r="L129" s="248"/>
    </row>
    <row r="130" spans="1:12" s="7" customFormat="1" ht="53.25" customHeight="1" x14ac:dyDescent="0.25">
      <c r="A130" s="243"/>
      <c r="B130" s="244"/>
      <c r="C130" s="244"/>
      <c r="D130" s="244"/>
      <c r="E130" s="244"/>
      <c r="F130" s="244"/>
      <c r="G130" s="244"/>
      <c r="H130" s="244"/>
      <c r="I130" s="244"/>
      <c r="J130" s="244"/>
      <c r="K130" s="244"/>
      <c r="L130" s="245"/>
    </row>
    <row r="131" spans="1:12" s="7" customFormat="1" ht="15.75" customHeight="1" x14ac:dyDescent="0.25">
      <c r="A131" s="316"/>
      <c r="B131" s="317"/>
      <c r="C131" s="317"/>
      <c r="D131" s="318"/>
      <c r="E131" s="267"/>
      <c r="F131" s="268"/>
      <c r="G131" s="132"/>
      <c r="H131" s="105"/>
      <c r="I131" s="105"/>
      <c r="J131" s="105"/>
      <c r="K131" s="269" t="str">
        <f>IF(A131="", "", SUM(E131:J131))</f>
        <v/>
      </c>
      <c r="L131" s="270"/>
    </row>
    <row r="132" spans="1:12" s="7" customFormat="1" ht="15.75" customHeight="1" x14ac:dyDescent="0.25">
      <c r="A132" s="316"/>
      <c r="B132" s="317"/>
      <c r="C132" s="317"/>
      <c r="D132" s="318"/>
      <c r="E132" s="267"/>
      <c r="F132" s="268"/>
      <c r="G132" s="132"/>
      <c r="H132" s="105"/>
      <c r="I132" s="105"/>
      <c r="J132" s="105"/>
      <c r="K132" s="269" t="str">
        <f>IF(A132="", "", SUM(E132:J132))</f>
        <v/>
      </c>
      <c r="L132" s="270"/>
    </row>
    <row r="133" spans="1:12" s="7" customFormat="1" ht="15.75" customHeight="1" x14ac:dyDescent="0.25">
      <c r="A133" s="316"/>
      <c r="B133" s="317"/>
      <c r="C133" s="317"/>
      <c r="D133" s="318"/>
      <c r="E133" s="267"/>
      <c r="F133" s="268"/>
      <c r="G133" s="132"/>
      <c r="H133" s="105"/>
      <c r="I133" s="105"/>
      <c r="J133" s="105"/>
      <c r="K133" s="269" t="str">
        <f>IF(A133="", "", SUM(E133:J133))</f>
        <v/>
      </c>
      <c r="L133" s="270"/>
    </row>
    <row r="134" spans="1:12" s="7" customFormat="1" ht="15.75" customHeight="1" x14ac:dyDescent="0.25">
      <c r="A134" s="316"/>
      <c r="B134" s="317"/>
      <c r="C134" s="317"/>
      <c r="D134" s="318"/>
      <c r="E134" s="267"/>
      <c r="F134" s="268"/>
      <c r="G134" s="132"/>
      <c r="H134" s="105"/>
      <c r="I134" s="105"/>
      <c r="J134" s="105"/>
      <c r="K134" s="269" t="str">
        <f>IF(A134="", "", SUM(E134:J134))</f>
        <v/>
      </c>
      <c r="L134" s="270"/>
    </row>
    <row r="135" spans="1:12" s="7" customFormat="1" ht="15.75" customHeight="1" x14ac:dyDescent="0.25">
      <c r="A135" s="316"/>
      <c r="B135" s="317"/>
      <c r="C135" s="317"/>
      <c r="D135" s="318"/>
      <c r="E135" s="267"/>
      <c r="F135" s="268"/>
      <c r="G135" s="132"/>
      <c r="H135" s="105"/>
      <c r="I135" s="105"/>
      <c r="J135" s="105"/>
      <c r="K135" s="269" t="str">
        <f>IF(A135="", "", SUM(E135:J135))</f>
        <v/>
      </c>
      <c r="L135" s="270"/>
    </row>
    <row r="136" spans="1:12" s="7" customFormat="1" ht="15.75" customHeight="1" thickBot="1" x14ac:dyDescent="0.3">
      <c r="A136" s="258" t="s">
        <v>303</v>
      </c>
      <c r="B136" s="259"/>
      <c r="C136" s="259"/>
      <c r="D136" s="260"/>
      <c r="E136" s="325">
        <f>SUM(E131:F135)</f>
        <v>0</v>
      </c>
      <c r="F136" s="326"/>
      <c r="G136" s="138">
        <f>SUM(G131:G135)</f>
        <v>0</v>
      </c>
      <c r="H136" s="36">
        <f>SUM(H131:H135)</f>
        <v>0</v>
      </c>
      <c r="I136" s="36">
        <f>SUM(I131:I135)</f>
        <v>0</v>
      </c>
      <c r="J136" s="36">
        <f>SUM(J131:J135)</f>
        <v>0</v>
      </c>
      <c r="K136" s="358" t="b">
        <f>IF(ISTEXT(A130),SUM(K131:L135))</f>
        <v>0</v>
      </c>
      <c r="L136" s="359"/>
    </row>
    <row r="137" spans="1:12" s="7" customFormat="1" ht="15.75" customHeight="1" x14ac:dyDescent="0.25">
      <c r="A137" s="310" t="s">
        <v>304</v>
      </c>
      <c r="B137" s="311"/>
      <c r="C137" s="311"/>
      <c r="D137" s="311"/>
      <c r="E137" s="311"/>
      <c r="F137" s="311"/>
      <c r="G137" s="311"/>
      <c r="H137" s="311"/>
      <c r="I137" s="311"/>
      <c r="J137" s="311"/>
      <c r="K137" s="311"/>
      <c r="L137" s="312"/>
    </row>
    <row r="138" spans="1:12" s="7" customFormat="1" ht="154.5" customHeight="1" x14ac:dyDescent="0.25">
      <c r="A138" s="418" t="s">
        <v>305</v>
      </c>
      <c r="B138" s="419"/>
      <c r="C138" s="419"/>
      <c r="D138" s="419"/>
      <c r="E138" s="419"/>
      <c r="F138" s="420"/>
      <c r="G138" s="420"/>
      <c r="H138" s="420"/>
      <c r="I138" s="420"/>
      <c r="J138" s="420"/>
      <c r="K138" s="420"/>
      <c r="L138" s="421"/>
    </row>
    <row r="139" spans="1:12" s="7" customFormat="1" ht="26.25" customHeight="1" x14ac:dyDescent="0.25">
      <c r="A139" s="381" t="s">
        <v>306</v>
      </c>
      <c r="B139" s="382"/>
      <c r="C139" s="385"/>
      <c r="D139" s="385"/>
      <c r="E139" s="386"/>
      <c r="F139" s="142" t="s">
        <v>268</v>
      </c>
      <c r="G139" s="142"/>
      <c r="H139" s="142"/>
      <c r="I139" s="142"/>
      <c r="J139" s="142"/>
      <c r="K139" s="142"/>
      <c r="L139" s="143"/>
    </row>
    <row r="140" spans="1:12" s="7" customFormat="1" ht="9" customHeight="1" x14ac:dyDescent="0.25">
      <c r="A140" s="383"/>
      <c r="B140" s="384"/>
      <c r="C140" s="387"/>
      <c r="D140" s="387"/>
      <c r="E140" s="388"/>
      <c r="F140" s="398"/>
      <c r="G140" s="398"/>
      <c r="H140" s="398"/>
      <c r="I140" s="398"/>
      <c r="J140" s="398"/>
      <c r="K140" s="398"/>
      <c r="L140" s="399"/>
    </row>
    <row r="141" spans="1:12" s="7" customFormat="1" ht="24.75" customHeight="1" x14ac:dyDescent="0.3">
      <c r="A141" s="379" t="s">
        <v>307</v>
      </c>
      <c r="B141" s="380"/>
      <c r="C141" s="396"/>
      <c r="D141" s="396"/>
      <c r="E141" s="397"/>
      <c r="F141" s="398"/>
      <c r="G141" s="398"/>
      <c r="H141" s="398"/>
      <c r="I141" s="398"/>
      <c r="J141" s="398"/>
      <c r="K141" s="398"/>
      <c r="L141" s="399"/>
    </row>
    <row r="142" spans="1:12" s="7" customFormat="1" ht="24.75" customHeight="1" x14ac:dyDescent="0.3">
      <c r="A142" s="379" t="s">
        <v>308</v>
      </c>
      <c r="B142" s="380"/>
      <c r="C142" s="389"/>
      <c r="D142" s="389"/>
      <c r="E142" s="390"/>
      <c r="F142" s="398"/>
      <c r="G142" s="398"/>
      <c r="H142" s="398"/>
      <c r="I142" s="398"/>
      <c r="J142" s="398"/>
      <c r="K142" s="398"/>
      <c r="L142" s="399"/>
    </row>
    <row r="143" spans="1:12" s="7" customFormat="1" ht="33.75" customHeight="1" x14ac:dyDescent="0.3">
      <c r="A143" s="377" t="s">
        <v>309</v>
      </c>
      <c r="B143" s="378"/>
      <c r="C143" s="391">
        <f>K13-J13</f>
        <v>0</v>
      </c>
      <c r="D143" s="391"/>
      <c r="E143" s="392"/>
      <c r="F143" s="398"/>
      <c r="G143" s="398"/>
      <c r="H143" s="398"/>
      <c r="I143" s="398"/>
      <c r="J143" s="398"/>
      <c r="K143" s="398"/>
      <c r="L143" s="399"/>
    </row>
    <row r="144" spans="1:12" s="7" customFormat="1" ht="33" customHeight="1" thickBot="1" x14ac:dyDescent="0.35">
      <c r="A144" s="402" t="s">
        <v>310</v>
      </c>
      <c r="B144" s="403"/>
      <c r="C144" s="393">
        <f>C143*C142</f>
        <v>0</v>
      </c>
      <c r="D144" s="394"/>
      <c r="E144" s="395"/>
      <c r="F144" s="400"/>
      <c r="G144" s="400"/>
      <c r="H144" s="400"/>
      <c r="I144" s="400"/>
      <c r="J144" s="400"/>
      <c r="K144" s="400"/>
      <c r="L144" s="401"/>
    </row>
    <row r="145" spans="1:12" s="7" customFormat="1" ht="15.75" customHeight="1" x14ac:dyDescent="0.25">
      <c r="A145" s="100" t="s">
        <v>311</v>
      </c>
      <c r="B145" s="101"/>
      <c r="C145" s="101"/>
      <c r="D145" s="101"/>
      <c r="E145" s="369" t="s">
        <v>255</v>
      </c>
      <c r="F145" s="370"/>
      <c r="G145" s="140"/>
      <c r="H145" s="102" t="s">
        <v>247</v>
      </c>
      <c r="I145" s="102" t="s">
        <v>248</v>
      </c>
      <c r="J145" s="102" t="s">
        <v>249</v>
      </c>
      <c r="K145" s="369" t="s">
        <v>242</v>
      </c>
      <c r="L145" s="370"/>
    </row>
    <row r="146" spans="1:12" s="7" customFormat="1" ht="15.75" customHeight="1" x14ac:dyDescent="0.25">
      <c r="A146" s="373" t="str">
        <f>IF(C144&gt;0, "Indirect Costs", "")</f>
        <v/>
      </c>
      <c r="B146" s="374"/>
      <c r="C146" s="375">
        <f>C144</f>
        <v>0</v>
      </c>
      <c r="D146" s="376"/>
      <c r="E146" s="371"/>
      <c r="F146" s="372"/>
      <c r="G146" s="141"/>
      <c r="H146" s="107"/>
      <c r="I146" s="107"/>
      <c r="J146" s="107"/>
      <c r="K146" s="404" t="str">
        <f>IF(A146="", "", SUM(E146:J146))</f>
        <v/>
      </c>
      <c r="L146" s="405"/>
    </row>
    <row r="147" spans="1:12" s="7" customFormat="1" x14ac:dyDescent="0.25">
      <c r="A147" s="24"/>
      <c r="B147" s="24"/>
      <c r="C147" s="24"/>
      <c r="D147" s="24"/>
      <c r="E147" s="25"/>
      <c r="F147" s="25"/>
      <c r="G147" s="25"/>
      <c r="H147" s="26"/>
      <c r="I147" s="26"/>
      <c r="J147" s="26"/>
      <c r="K147" s="26"/>
      <c r="L147" s="26"/>
    </row>
    <row r="148" spans="1:12" s="7" customFormat="1" x14ac:dyDescent="0.25">
      <c r="A148" s="24"/>
      <c r="B148" s="24"/>
      <c r="C148" s="24"/>
      <c r="D148" s="24"/>
      <c r="E148" s="25"/>
      <c r="F148" s="25"/>
      <c r="G148" s="25"/>
      <c r="H148" s="26"/>
      <c r="I148" s="26"/>
      <c r="J148" s="26"/>
      <c r="K148" s="26"/>
      <c r="L148" s="26"/>
    </row>
    <row r="149" spans="1:12" s="7" customFormat="1" x14ac:dyDescent="0.25">
      <c r="A149" s="24"/>
      <c r="B149" s="24"/>
      <c r="C149" s="24"/>
      <c r="D149" s="24"/>
      <c r="E149" s="25"/>
      <c r="F149" s="25"/>
      <c r="G149" s="25"/>
      <c r="H149" s="26"/>
      <c r="I149" s="26"/>
      <c r="J149" s="26"/>
      <c r="K149" s="26"/>
      <c r="L149" s="26"/>
    </row>
    <row r="150" spans="1:12" s="7" customFormat="1" x14ac:dyDescent="0.25">
      <c r="A150" s="24"/>
      <c r="B150" s="24"/>
      <c r="C150" s="24"/>
      <c r="D150" s="24"/>
      <c r="E150" s="25"/>
      <c r="F150" s="25"/>
      <c r="G150" s="25"/>
      <c r="H150" s="26"/>
      <c r="I150" s="26"/>
      <c r="J150" s="26"/>
      <c r="K150" s="26"/>
      <c r="L150" s="26"/>
    </row>
    <row r="151" spans="1:12" s="7" customFormat="1" x14ac:dyDescent="0.25">
      <c r="A151" s="24"/>
      <c r="B151" s="24"/>
      <c r="C151" s="24"/>
      <c r="D151" s="24"/>
      <c r="E151" s="25"/>
      <c r="F151" s="25"/>
      <c r="G151" s="25"/>
      <c r="H151" s="26"/>
      <c r="I151" s="26"/>
      <c r="J151" s="26"/>
      <c r="K151" s="26"/>
      <c r="L151" s="26"/>
    </row>
    <row r="152" spans="1:12" s="7" customFormat="1" x14ac:dyDescent="0.25">
      <c r="A152" s="24"/>
      <c r="B152" s="24"/>
      <c r="C152" s="24"/>
      <c r="D152" s="24"/>
      <c r="E152" s="25"/>
      <c r="F152" s="25"/>
      <c r="G152" s="25"/>
      <c r="H152" s="26"/>
      <c r="I152" s="26"/>
      <c r="J152" s="26"/>
      <c r="K152" s="26"/>
      <c r="L152" s="26"/>
    </row>
    <row r="153" spans="1:12" s="7" customFormat="1" x14ac:dyDescent="0.25">
      <c r="A153" s="24"/>
      <c r="B153" s="24"/>
      <c r="C153" s="24"/>
      <c r="D153" s="24"/>
      <c r="E153" s="25"/>
      <c r="F153" s="25"/>
      <c r="G153" s="25"/>
      <c r="H153" s="26"/>
      <c r="I153" s="26"/>
      <c r="J153" s="26"/>
      <c r="K153" s="26"/>
      <c r="L153" s="26"/>
    </row>
    <row r="154" spans="1:12" s="7" customFormat="1" x14ac:dyDescent="0.25">
      <c r="A154" s="24"/>
      <c r="B154" s="24"/>
      <c r="C154" s="24"/>
      <c r="D154" s="24"/>
      <c r="E154" s="25"/>
      <c r="F154" s="25"/>
      <c r="G154" s="25"/>
      <c r="H154" s="26"/>
      <c r="I154" s="26"/>
      <c r="J154" s="26"/>
      <c r="K154" s="26"/>
      <c r="L154" s="26"/>
    </row>
    <row r="155" spans="1:12" s="7" customFormat="1" x14ac:dyDescent="0.25">
      <c r="A155" s="24"/>
      <c r="B155" s="24"/>
      <c r="C155" s="24"/>
      <c r="D155" s="24"/>
      <c r="E155" s="25"/>
      <c r="F155" s="25"/>
      <c r="G155" s="25"/>
      <c r="H155" s="26"/>
      <c r="I155" s="26"/>
      <c r="J155" s="26"/>
      <c r="K155" s="26"/>
      <c r="L155" s="26"/>
    </row>
    <row r="156" spans="1:12" s="7" customFormat="1" x14ac:dyDescent="0.25">
      <c r="A156" s="24"/>
      <c r="B156" s="24"/>
      <c r="C156" s="24"/>
      <c r="D156" s="24"/>
      <c r="E156" s="25"/>
      <c r="F156" s="25"/>
      <c r="G156" s="25"/>
      <c r="H156" s="26"/>
      <c r="I156" s="26"/>
      <c r="J156" s="26"/>
      <c r="K156" s="26"/>
      <c r="L156" s="26"/>
    </row>
    <row r="157" spans="1:12" s="7" customFormat="1" x14ac:dyDescent="0.25">
      <c r="A157" s="24"/>
      <c r="B157" s="24"/>
      <c r="C157" s="24"/>
      <c r="D157" s="24"/>
      <c r="E157" s="25"/>
      <c r="F157" s="25"/>
      <c r="G157" s="25"/>
      <c r="H157" s="26"/>
      <c r="I157" s="26"/>
      <c r="J157" s="26"/>
      <c r="K157" s="26"/>
      <c r="L157" s="26"/>
    </row>
    <row r="158" spans="1:12" s="7" customFormat="1" x14ac:dyDescent="0.25">
      <c r="A158" s="24"/>
      <c r="B158" s="24"/>
      <c r="C158" s="24"/>
      <c r="D158" s="24"/>
      <c r="E158" s="25"/>
      <c r="F158" s="25"/>
      <c r="G158" s="25"/>
      <c r="H158" s="26"/>
      <c r="I158" s="26"/>
      <c r="J158" s="26"/>
      <c r="K158" s="26"/>
      <c r="L158" s="26"/>
    </row>
    <row r="159" spans="1:12" s="7" customFormat="1" x14ac:dyDescent="0.25">
      <c r="E159" s="13"/>
      <c r="F159" s="13"/>
      <c r="G159" s="13"/>
      <c r="H159" s="27"/>
      <c r="I159" s="27"/>
      <c r="J159" s="27"/>
      <c r="K159" s="27"/>
      <c r="L159" s="27"/>
    </row>
    <row r="160" spans="1:12" s="7" customFormat="1" x14ac:dyDescent="0.25">
      <c r="E160" s="13"/>
      <c r="F160" s="13"/>
      <c r="G160" s="13"/>
      <c r="H160" s="27"/>
      <c r="I160" s="27"/>
      <c r="J160" s="27"/>
      <c r="K160" s="27"/>
      <c r="L160" s="27"/>
    </row>
    <row r="161" spans="5:12" s="7" customFormat="1" x14ac:dyDescent="0.25">
      <c r="E161" s="13"/>
      <c r="F161" s="13"/>
      <c r="G161" s="13"/>
      <c r="H161" s="27"/>
      <c r="I161" s="27"/>
      <c r="J161" s="27"/>
      <c r="K161" s="27"/>
      <c r="L161" s="27"/>
    </row>
    <row r="162" spans="5:12" s="7" customFormat="1" x14ac:dyDescent="0.25">
      <c r="E162" s="13"/>
      <c r="F162" s="13"/>
      <c r="G162" s="13"/>
      <c r="H162" s="27"/>
      <c r="I162" s="27"/>
      <c r="J162" s="27"/>
      <c r="K162" s="27"/>
      <c r="L162" s="27"/>
    </row>
    <row r="163" spans="5:12" s="7" customFormat="1" x14ac:dyDescent="0.25">
      <c r="E163" s="13"/>
      <c r="F163" s="13"/>
      <c r="G163" s="13"/>
      <c r="H163" s="27"/>
      <c r="I163" s="27"/>
      <c r="J163" s="27"/>
      <c r="K163" s="27"/>
      <c r="L163" s="27"/>
    </row>
    <row r="164" spans="5:12" s="7" customFormat="1" x14ac:dyDescent="0.25">
      <c r="E164" s="13"/>
      <c r="F164" s="13"/>
      <c r="G164" s="13"/>
      <c r="H164" s="27"/>
      <c r="I164" s="27"/>
      <c r="J164" s="27"/>
      <c r="K164" s="27"/>
      <c r="L164" s="27"/>
    </row>
    <row r="165" spans="5:12" s="7" customFormat="1" x14ac:dyDescent="0.25">
      <c r="E165" s="13"/>
      <c r="F165" s="13"/>
      <c r="G165" s="13"/>
      <c r="H165" s="27"/>
      <c r="I165" s="27"/>
      <c r="J165" s="27"/>
      <c r="K165" s="27"/>
      <c r="L165" s="27"/>
    </row>
    <row r="166" spans="5:12" s="7" customFormat="1" x14ac:dyDescent="0.25">
      <c r="E166" s="13"/>
      <c r="F166" s="13"/>
      <c r="G166" s="13"/>
      <c r="H166" s="27"/>
      <c r="I166" s="27"/>
      <c r="J166" s="27"/>
      <c r="K166" s="27"/>
      <c r="L166" s="27"/>
    </row>
    <row r="167" spans="5:12" s="7" customFormat="1" x14ac:dyDescent="0.25">
      <c r="E167" s="13"/>
      <c r="F167" s="13"/>
      <c r="G167" s="13"/>
      <c r="H167" s="27"/>
      <c r="I167" s="27"/>
      <c r="J167" s="27"/>
      <c r="K167" s="27"/>
      <c r="L167" s="27"/>
    </row>
    <row r="168" spans="5:12" s="7" customFormat="1" x14ac:dyDescent="0.25">
      <c r="E168" s="13"/>
      <c r="F168" s="13"/>
      <c r="G168" s="13"/>
      <c r="H168" s="27"/>
      <c r="I168" s="27"/>
      <c r="J168" s="27"/>
      <c r="K168" s="27"/>
      <c r="L168" s="27"/>
    </row>
    <row r="169" spans="5:12" s="7" customFormat="1" x14ac:dyDescent="0.25">
      <c r="E169" s="13"/>
      <c r="F169" s="13"/>
      <c r="G169" s="13"/>
      <c r="H169" s="27"/>
      <c r="I169" s="27"/>
      <c r="J169" s="27"/>
      <c r="K169" s="27"/>
      <c r="L169" s="27"/>
    </row>
    <row r="170" spans="5:12" s="7" customFormat="1" x14ac:dyDescent="0.25">
      <c r="E170" s="13"/>
      <c r="F170" s="13"/>
      <c r="G170" s="13"/>
      <c r="H170" s="27"/>
      <c r="I170" s="27"/>
      <c r="J170" s="27"/>
      <c r="K170" s="27"/>
      <c r="L170" s="27"/>
    </row>
    <row r="171" spans="5:12" s="7" customFormat="1" x14ac:dyDescent="0.25">
      <c r="E171" s="13"/>
      <c r="F171" s="13"/>
      <c r="G171" s="13"/>
      <c r="H171" s="27"/>
      <c r="I171" s="27"/>
      <c r="J171" s="27"/>
      <c r="K171" s="27"/>
      <c r="L171" s="27"/>
    </row>
    <row r="172" spans="5:12" s="7" customFormat="1" x14ac:dyDescent="0.25">
      <c r="E172" s="13"/>
      <c r="F172" s="13"/>
      <c r="G172" s="13"/>
      <c r="H172" s="27"/>
      <c r="I172" s="27"/>
      <c r="J172" s="27"/>
      <c r="K172" s="27"/>
      <c r="L172" s="27"/>
    </row>
    <row r="173" spans="5:12" s="12" customFormat="1" x14ac:dyDescent="0.25">
      <c r="E173" s="28"/>
      <c r="F173" s="28"/>
      <c r="G173" s="28"/>
      <c r="H173" s="29"/>
      <c r="I173" s="29"/>
      <c r="J173" s="29"/>
      <c r="K173" s="29"/>
      <c r="L173" s="29"/>
    </row>
    <row r="174" spans="5:12" s="7" customFormat="1" x14ac:dyDescent="0.25">
      <c r="E174" s="13"/>
      <c r="F174" s="13"/>
      <c r="G174" s="13"/>
      <c r="H174" s="27"/>
      <c r="I174" s="27"/>
      <c r="J174" s="27"/>
      <c r="K174" s="27"/>
      <c r="L174" s="27"/>
    </row>
    <row r="175" spans="5:12" s="12" customFormat="1" x14ac:dyDescent="0.25">
      <c r="E175" s="28"/>
      <c r="F175" s="28"/>
      <c r="G175" s="28"/>
      <c r="H175" s="29"/>
      <c r="I175" s="29"/>
      <c r="J175" s="29"/>
      <c r="K175" s="29"/>
      <c r="L175" s="29"/>
    </row>
    <row r="176" spans="5:12" s="7" customFormat="1" x14ac:dyDescent="0.25">
      <c r="E176" s="13"/>
      <c r="F176" s="13"/>
      <c r="G176" s="13"/>
      <c r="H176" s="27"/>
      <c r="I176" s="27"/>
      <c r="J176" s="27"/>
      <c r="K176" s="27"/>
      <c r="L176" s="27"/>
    </row>
    <row r="177" spans="5:12" s="12" customFormat="1" x14ac:dyDescent="0.25">
      <c r="E177" s="28"/>
      <c r="F177" s="28"/>
      <c r="G177" s="28"/>
      <c r="H177" s="29"/>
      <c r="I177" s="29"/>
      <c r="J177" s="29"/>
      <c r="K177" s="29"/>
      <c r="L177" s="29"/>
    </row>
    <row r="178" spans="5:12" s="12" customFormat="1" x14ac:dyDescent="0.25">
      <c r="E178" s="28"/>
      <c r="F178" s="28"/>
      <c r="G178" s="28"/>
      <c r="H178" s="29"/>
      <c r="I178" s="29"/>
      <c r="J178" s="29"/>
      <c r="K178" s="29"/>
      <c r="L178" s="29"/>
    </row>
    <row r="179" spans="5:12" s="12" customFormat="1" x14ac:dyDescent="0.25">
      <c r="E179" s="28"/>
      <c r="F179" s="28"/>
      <c r="G179" s="28"/>
      <c r="H179" s="29"/>
      <c r="I179" s="29"/>
      <c r="J179" s="29"/>
      <c r="K179" s="29"/>
      <c r="L179" s="29"/>
    </row>
    <row r="180" spans="5:12" s="12" customFormat="1" x14ac:dyDescent="0.25">
      <c r="E180" s="28"/>
      <c r="F180" s="28"/>
      <c r="G180" s="28"/>
      <c r="H180" s="29"/>
      <c r="I180" s="29"/>
      <c r="J180" s="29"/>
      <c r="K180" s="29"/>
      <c r="L180" s="29"/>
    </row>
    <row r="181" spans="5:12" s="12" customFormat="1" x14ac:dyDescent="0.25">
      <c r="E181" s="28"/>
      <c r="F181" s="28"/>
      <c r="G181" s="28"/>
      <c r="H181" s="29"/>
      <c r="I181" s="29"/>
      <c r="J181" s="29"/>
      <c r="K181" s="29"/>
      <c r="L181" s="29"/>
    </row>
    <row r="182" spans="5:12" s="12" customFormat="1" x14ac:dyDescent="0.25">
      <c r="E182" s="28"/>
      <c r="F182" s="28"/>
      <c r="G182" s="28"/>
      <c r="H182" s="29"/>
      <c r="I182" s="29"/>
      <c r="J182" s="29"/>
      <c r="K182" s="29"/>
      <c r="L182" s="29"/>
    </row>
    <row r="183" spans="5:12" s="12" customFormat="1" x14ac:dyDescent="0.25">
      <c r="E183" s="28"/>
      <c r="F183" s="28"/>
      <c r="G183" s="28"/>
      <c r="H183" s="29"/>
      <c r="I183" s="29"/>
      <c r="J183" s="29"/>
      <c r="K183" s="29"/>
      <c r="L183" s="29"/>
    </row>
    <row r="184" spans="5:12" s="12" customFormat="1" x14ac:dyDescent="0.25">
      <c r="E184" s="28"/>
      <c r="F184" s="28"/>
      <c r="G184" s="28"/>
      <c r="H184" s="29"/>
      <c r="I184" s="29"/>
      <c r="J184" s="29"/>
      <c r="K184" s="29"/>
      <c r="L184" s="29"/>
    </row>
    <row r="185" spans="5:12" s="12" customFormat="1" x14ac:dyDescent="0.25">
      <c r="E185" s="28"/>
      <c r="F185" s="28"/>
      <c r="G185" s="28"/>
      <c r="H185" s="29"/>
      <c r="I185" s="29"/>
      <c r="J185" s="29"/>
      <c r="K185" s="29"/>
      <c r="L185" s="29"/>
    </row>
    <row r="186" spans="5:12" s="12" customFormat="1" x14ac:dyDescent="0.25">
      <c r="E186" s="28"/>
      <c r="F186" s="28"/>
      <c r="G186" s="28"/>
      <c r="H186" s="29"/>
      <c r="I186" s="29"/>
      <c r="J186" s="29"/>
      <c r="K186" s="29"/>
      <c r="L186" s="29"/>
    </row>
    <row r="187" spans="5:12" s="12" customFormat="1" x14ac:dyDescent="0.25">
      <c r="E187" s="28"/>
      <c r="F187" s="28"/>
      <c r="G187" s="28"/>
      <c r="H187" s="29"/>
      <c r="I187" s="29"/>
      <c r="J187" s="29"/>
      <c r="K187" s="29"/>
      <c r="L187" s="29"/>
    </row>
  </sheetData>
  <sheetProtection algorithmName="SHA-512" hashValue="fLeiMat/Zu7Yb8fIZKebCTvOYfEgGPqxpW/AvodEwkxuAfcv1BoANxn0ut1TarVosFZzLia/eskBMEvLDeNtqw==" saltValue="1G3TsY+sdBgVc9EgFqxZrw==" spinCount="100000" sheet="1" selectLockedCells="1"/>
  <mergeCells count="299">
    <mergeCell ref="E99:F99"/>
    <mergeCell ref="A100:D100"/>
    <mergeCell ref="K136:L136"/>
    <mergeCell ref="K135:L135"/>
    <mergeCell ref="K134:L134"/>
    <mergeCell ref="K133:L133"/>
    <mergeCell ref="K132:L132"/>
    <mergeCell ref="K131:L131"/>
    <mergeCell ref="K127:L127"/>
    <mergeCell ref="E107:F107"/>
    <mergeCell ref="A108:D108"/>
    <mergeCell ref="A109:D109"/>
    <mergeCell ref="A110:D110"/>
    <mergeCell ref="E110:F110"/>
    <mergeCell ref="E109:F109"/>
    <mergeCell ref="E108:F108"/>
    <mergeCell ref="E133:F133"/>
    <mergeCell ref="A113:L113"/>
    <mergeCell ref="A128:L128"/>
    <mergeCell ref="A132:D132"/>
    <mergeCell ref="A133:D133"/>
    <mergeCell ref="A117:D117"/>
    <mergeCell ref="A125:D125"/>
    <mergeCell ref="A116:D116"/>
    <mergeCell ref="A138:L138"/>
    <mergeCell ref="E57:F57"/>
    <mergeCell ref="A66:D66"/>
    <mergeCell ref="A57:D57"/>
    <mergeCell ref="E66:F66"/>
    <mergeCell ref="K66:L66"/>
    <mergeCell ref="K110:L110"/>
    <mergeCell ref="K109:L109"/>
    <mergeCell ref="K108:L108"/>
    <mergeCell ref="K107:L107"/>
    <mergeCell ref="K103:L103"/>
    <mergeCell ref="K101:L101"/>
    <mergeCell ref="K100:L100"/>
    <mergeCell ref="K99:L99"/>
    <mergeCell ref="K98:L98"/>
    <mergeCell ref="K94:L94"/>
    <mergeCell ref="K93:L93"/>
    <mergeCell ref="K111:L111"/>
    <mergeCell ref="K75:L75"/>
    <mergeCell ref="K74:L74"/>
    <mergeCell ref="K61:L61"/>
    <mergeCell ref="K60:L60"/>
    <mergeCell ref="K59:L59"/>
    <mergeCell ref="K58:L58"/>
    <mergeCell ref="K86:L86"/>
    <mergeCell ref="K85:L85"/>
    <mergeCell ref="K84:L84"/>
    <mergeCell ref="K83:L83"/>
    <mergeCell ref="K82:L82"/>
    <mergeCell ref="K57:L57"/>
    <mergeCell ref="A105:L105"/>
    <mergeCell ref="A106:L106"/>
    <mergeCell ref="A104:L104"/>
    <mergeCell ref="E92:F92"/>
    <mergeCell ref="E84:F84"/>
    <mergeCell ref="A77:D77"/>
    <mergeCell ref="E77:F77"/>
    <mergeCell ref="E76:F76"/>
    <mergeCell ref="E75:F75"/>
    <mergeCell ref="A81:L81"/>
    <mergeCell ref="A65:D65"/>
    <mergeCell ref="A60:D60"/>
    <mergeCell ref="K92:L92"/>
    <mergeCell ref="K91:L91"/>
    <mergeCell ref="K90:L90"/>
    <mergeCell ref="E103:F103"/>
    <mergeCell ref="A98:D98"/>
    <mergeCell ref="A99:D99"/>
    <mergeCell ref="K7:L7"/>
    <mergeCell ref="K8:L8"/>
    <mergeCell ref="K16:L16"/>
    <mergeCell ref="K15:L15"/>
    <mergeCell ref="K14:L14"/>
    <mergeCell ref="K13:L13"/>
    <mergeCell ref="K12:L12"/>
    <mergeCell ref="K20:L20"/>
    <mergeCell ref="K35:L35"/>
    <mergeCell ref="K34:L34"/>
    <mergeCell ref="K33:L33"/>
    <mergeCell ref="K32:L32"/>
    <mergeCell ref="K31:L31"/>
    <mergeCell ref="K30:L30"/>
    <mergeCell ref="K29:L29"/>
    <mergeCell ref="K28:L28"/>
    <mergeCell ref="K27:L27"/>
    <mergeCell ref="K26:L26"/>
    <mergeCell ref="K25:L25"/>
    <mergeCell ref="K24:L24"/>
    <mergeCell ref="E145:F145"/>
    <mergeCell ref="E146:F146"/>
    <mergeCell ref="A146:B146"/>
    <mergeCell ref="C146:D146"/>
    <mergeCell ref="A143:B143"/>
    <mergeCell ref="A142:B142"/>
    <mergeCell ref="A139:B140"/>
    <mergeCell ref="C139:E140"/>
    <mergeCell ref="C142:E142"/>
    <mergeCell ref="C143:E143"/>
    <mergeCell ref="C144:E144"/>
    <mergeCell ref="A141:B141"/>
    <mergeCell ref="C141:E141"/>
    <mergeCell ref="F140:L144"/>
    <mergeCell ref="A144:B144"/>
    <mergeCell ref="K146:L146"/>
    <mergeCell ref="K145:L145"/>
    <mergeCell ref="E116:F116"/>
    <mergeCell ref="A124:D124"/>
    <mergeCell ref="E124:F124"/>
    <mergeCell ref="A121:L121"/>
    <mergeCell ref="A122:L122"/>
    <mergeCell ref="K126:L126"/>
    <mergeCell ref="K125:L125"/>
    <mergeCell ref="K124:L124"/>
    <mergeCell ref="K123:L123"/>
    <mergeCell ref="K119:L119"/>
    <mergeCell ref="K118:L118"/>
    <mergeCell ref="K117:L117"/>
    <mergeCell ref="K116:L116"/>
    <mergeCell ref="E67:F67"/>
    <mergeCell ref="A74:D74"/>
    <mergeCell ref="A69:D69"/>
    <mergeCell ref="K115:L115"/>
    <mergeCell ref="E90:F90"/>
    <mergeCell ref="E136:F136"/>
    <mergeCell ref="E135:F135"/>
    <mergeCell ref="E131:F131"/>
    <mergeCell ref="E126:F126"/>
    <mergeCell ref="E125:F125"/>
    <mergeCell ref="E134:F134"/>
    <mergeCell ref="A129:L129"/>
    <mergeCell ref="A130:L130"/>
    <mergeCell ref="A114:L114"/>
    <mergeCell ref="A134:D134"/>
    <mergeCell ref="E123:F123"/>
    <mergeCell ref="E118:F118"/>
    <mergeCell ref="E117:F117"/>
    <mergeCell ref="E115:F115"/>
    <mergeCell ref="E111:F111"/>
    <mergeCell ref="E119:F119"/>
    <mergeCell ref="E127:F127"/>
    <mergeCell ref="A112:L112"/>
    <mergeCell ref="A120:L120"/>
    <mergeCell ref="K65:L65"/>
    <mergeCell ref="K78:L78"/>
    <mergeCell ref="K77:L77"/>
    <mergeCell ref="E132:F132"/>
    <mergeCell ref="K76:L76"/>
    <mergeCell ref="A88:L88"/>
    <mergeCell ref="A89:L89"/>
    <mergeCell ref="A96:L96"/>
    <mergeCell ref="A97:L97"/>
    <mergeCell ref="A67:D67"/>
    <mergeCell ref="A68:D68"/>
    <mergeCell ref="A75:D75"/>
    <mergeCell ref="A76:D76"/>
    <mergeCell ref="A83:D83"/>
    <mergeCell ref="A84:D84"/>
    <mergeCell ref="A90:D90"/>
    <mergeCell ref="A91:D91"/>
    <mergeCell ref="A92:D92"/>
    <mergeCell ref="E91:F91"/>
    <mergeCell ref="A87:L87"/>
    <mergeCell ref="A95:L95"/>
    <mergeCell ref="E74:F74"/>
    <mergeCell ref="E69:F69"/>
    <mergeCell ref="E68:F68"/>
    <mergeCell ref="A58:D58"/>
    <mergeCell ref="A59:D59"/>
    <mergeCell ref="E58:F58"/>
    <mergeCell ref="E52:F52"/>
    <mergeCell ref="E61:F61"/>
    <mergeCell ref="E70:F70"/>
    <mergeCell ref="E78:F78"/>
    <mergeCell ref="E86:F86"/>
    <mergeCell ref="E94:F94"/>
    <mergeCell ref="A53:L53"/>
    <mergeCell ref="A62:L62"/>
    <mergeCell ref="A71:L71"/>
    <mergeCell ref="A79:L79"/>
    <mergeCell ref="A54:L54"/>
    <mergeCell ref="A55:L55"/>
    <mergeCell ref="A63:L63"/>
    <mergeCell ref="A64:L64"/>
    <mergeCell ref="A72:L72"/>
    <mergeCell ref="A73:L73"/>
    <mergeCell ref="A80:L80"/>
    <mergeCell ref="K70:L70"/>
    <mergeCell ref="K69:L69"/>
    <mergeCell ref="K68:L68"/>
    <mergeCell ref="K67:L67"/>
    <mergeCell ref="E24:J24"/>
    <mergeCell ref="A37:L37"/>
    <mergeCell ref="A40:B40"/>
    <mergeCell ref="E30:F30"/>
    <mergeCell ref="E29:F29"/>
    <mergeCell ref="E28:F28"/>
    <mergeCell ref="E27:F27"/>
    <mergeCell ref="E26:F26"/>
    <mergeCell ref="E34:F34"/>
    <mergeCell ref="E33:F33"/>
    <mergeCell ref="E32:F32"/>
    <mergeCell ref="E31:F31"/>
    <mergeCell ref="E35:F35"/>
    <mergeCell ref="E40:F40"/>
    <mergeCell ref="K42:L42"/>
    <mergeCell ref="K41:L41"/>
    <mergeCell ref="K40:L40"/>
    <mergeCell ref="E50:F50"/>
    <mergeCell ref="E60:F60"/>
    <mergeCell ref="E59:F59"/>
    <mergeCell ref="E56:F56"/>
    <mergeCell ref="E51:F51"/>
    <mergeCell ref="E25:F25"/>
    <mergeCell ref="K52:L52"/>
    <mergeCell ref="K51:L51"/>
    <mergeCell ref="K50:L50"/>
    <mergeCell ref="K49:L49"/>
    <mergeCell ref="K48:L48"/>
    <mergeCell ref="K47:L47"/>
    <mergeCell ref="K46:L46"/>
    <mergeCell ref="K45:L45"/>
    <mergeCell ref="K44:L44"/>
    <mergeCell ref="K56:L56"/>
    <mergeCell ref="A137:L137"/>
    <mergeCell ref="E19:L19"/>
    <mergeCell ref="A136:D136"/>
    <mergeCell ref="A135:D135"/>
    <mergeCell ref="A131:D131"/>
    <mergeCell ref="A126:D126"/>
    <mergeCell ref="A123:D123"/>
    <mergeCell ref="A118:D118"/>
    <mergeCell ref="A115:D115"/>
    <mergeCell ref="A107:D107"/>
    <mergeCell ref="A101:D101"/>
    <mergeCell ref="A85:D85"/>
    <mergeCell ref="A82:D82"/>
    <mergeCell ref="A102:L102"/>
    <mergeCell ref="E101:F101"/>
    <mergeCell ref="E93:F93"/>
    <mergeCell ref="E65:F65"/>
    <mergeCell ref="E83:F83"/>
    <mergeCell ref="E82:F82"/>
    <mergeCell ref="E100:F100"/>
    <mergeCell ref="E98:F98"/>
    <mergeCell ref="E85:F85"/>
    <mergeCell ref="A21:L21"/>
    <mergeCell ref="E44:F44"/>
    <mergeCell ref="A1:L1"/>
    <mergeCell ref="A19:D20"/>
    <mergeCell ref="A35:D35"/>
    <mergeCell ref="A6:L6"/>
    <mergeCell ref="A10:L10"/>
    <mergeCell ref="A11:D12"/>
    <mergeCell ref="E11:L11"/>
    <mergeCell ref="A16:D16"/>
    <mergeCell ref="A15:D15"/>
    <mergeCell ref="A2:L2"/>
    <mergeCell ref="A14:D14"/>
    <mergeCell ref="A13:D13"/>
    <mergeCell ref="A18:L18"/>
    <mergeCell ref="C3:D3"/>
    <mergeCell ref="C4:D4"/>
    <mergeCell ref="E20:F20"/>
    <mergeCell ref="A24:B24"/>
    <mergeCell ref="A23:L23"/>
    <mergeCell ref="H7:I7"/>
    <mergeCell ref="H8:I8"/>
    <mergeCell ref="F7:G7"/>
    <mergeCell ref="C7:E7"/>
    <mergeCell ref="C8:E8"/>
    <mergeCell ref="F8:G8"/>
    <mergeCell ref="A3:B3"/>
    <mergeCell ref="A4:B4"/>
    <mergeCell ref="A7:B7"/>
    <mergeCell ref="A8:B8"/>
    <mergeCell ref="A39:L39"/>
    <mergeCell ref="A38:L38"/>
    <mergeCell ref="G3:J3"/>
    <mergeCell ref="G4:J4"/>
    <mergeCell ref="A56:D56"/>
    <mergeCell ref="A51:D51"/>
    <mergeCell ref="E12:F12"/>
    <mergeCell ref="E13:F13"/>
    <mergeCell ref="E14:F14"/>
    <mergeCell ref="E15:F15"/>
    <mergeCell ref="E16:F16"/>
    <mergeCell ref="E45:F45"/>
    <mergeCell ref="E46:F46"/>
    <mergeCell ref="E47:F47"/>
    <mergeCell ref="E48:F48"/>
    <mergeCell ref="E49:F49"/>
    <mergeCell ref="E41:F41"/>
    <mergeCell ref="E42:F42"/>
    <mergeCell ref="E43:F43"/>
    <mergeCell ref="K43:L43"/>
  </mergeCells>
  <conditionalFormatting sqref="E16">
    <cfRule type="cellIs" dxfId="7" priority="8" operator="notEqual">
      <formula>$A$8</formula>
    </cfRule>
  </conditionalFormatting>
  <conditionalFormatting sqref="G16">
    <cfRule type="cellIs" dxfId="6" priority="7" operator="notEqual">
      <formula>$C$8</formula>
    </cfRule>
  </conditionalFormatting>
  <conditionalFormatting sqref="H16">
    <cfRule type="cellIs" dxfId="5" priority="6" operator="notEqual">
      <formula>$F$8</formula>
    </cfRule>
  </conditionalFormatting>
  <conditionalFormatting sqref="I16">
    <cfRule type="cellIs" dxfId="4" priority="5" operator="notEqual">
      <formula>$H$8</formula>
    </cfRule>
  </conditionalFormatting>
  <conditionalFormatting sqref="J16">
    <cfRule type="cellIs" dxfId="3" priority="4" operator="notEqual">
      <formula>$J$8</formula>
    </cfRule>
  </conditionalFormatting>
  <conditionalFormatting sqref="K51:L51">
    <cfRule type="cellIs" dxfId="2" priority="1" operator="equal">
      <formula>FALSE</formula>
    </cfRule>
  </conditionalFormatting>
  <conditionalFormatting sqref="K60:L60">
    <cfRule type="containsText" dxfId="1" priority="3" operator="containsText" text="FALSE">
      <formula>NOT(ISERROR(SEARCH("FALSE",K60)))</formula>
    </cfRule>
  </conditionalFormatting>
  <conditionalFormatting sqref="K69:L69 K77:L77 K85:L85 K93:L93 K101:L101 K110:L110 K118:L118 K126:L126 K136:L136">
    <cfRule type="containsText" dxfId="0" priority="2" operator="containsText" text="FALSE">
      <formula>NOT(ISERROR(SEARCH("FALSE",K69)))</formula>
    </cfRule>
  </conditionalFormatting>
  <dataValidations count="5">
    <dataValidation type="list" allowBlank="1" showInputMessage="1" showErrorMessage="1" sqref="C139:E140" xr:uid="{AF4B7B8F-3B32-4033-8E51-3C26FCBEA487}">
      <formula1>"Fixed Rate with carry-forward, Predetermined Rate, Provisional/Final Rate, De Minimis Rate"</formula1>
    </dataValidation>
    <dataValidation type="textLength" showInputMessage="1" showErrorMessage="1" errorTitle="REQUIRED" error="You must enter at least 10 characters. Enter &quot;NOT APPLICABLE&quot;  only if no expense is identified for this section.  " promptTitle="REQUIRED" sqref="A55:L55 A81:L81 A89:L89 A97:L97 A106:L106 A114:L114 A122:L122 A130:L130 A73:L73 A64:L64" xr:uid="{BE38DDED-F0E1-48DD-9327-62C3C77CE0BD}">
      <formula1>10</formula1>
      <formula2>800</formula2>
    </dataValidation>
    <dataValidation type="textLength" showInputMessage="1" showErrorMessage="1" error="You must enter at least 10 characters. Enter &quot;NOT APPLICABLE&quot;  only if no expense is identified for this section.  " promptTitle="REQUIRED" sqref="A39:L39" xr:uid="{E2DFF3AC-2DE7-4883-8B57-AF1B13C12D90}">
      <formula1>10</formula1>
      <formula2>800</formula2>
    </dataValidation>
    <dataValidation type="decimal" operator="lessThanOrEqual" showInputMessage="1" showErrorMessage="1" error="NSTI Indirect Cost cannot be greater than the Total Indirect Cost" sqref="E146:F146" xr:uid="{C2355C65-FEB8-4A92-B394-CE4E0DC5DCD9}">
      <formula1>C144</formula1>
    </dataValidation>
    <dataValidation type="list" allowBlank="1" showInputMessage="1" showErrorMessage="1" sqref="E4" xr:uid="{F98E174C-0D5B-4A68-876B-F57EC8D67046}">
      <formula1>"2024,2025,2026,2027,2028,2029,2030"</formula1>
    </dataValidation>
  </dataValidations>
  <pageMargins left="0.25" right="0.25" top="0.5" bottom="0.5" header="0.3" footer="0.3"/>
  <pageSetup scale="66" fitToHeight="0" orientation="portrait" horizontalDpi="4294967295" verticalDpi="4294967295" r:id="rId1"/>
  <rowBreaks count="2" manualBreakCount="2">
    <brk id="51" max="16383" man="1"/>
    <brk id="101" max="16383" man="1"/>
  </rowBreaks>
  <ignoredErrors>
    <ignoredError sqref="A1" unlockedFormula="1"/>
  </ignoredErrors>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84f7c45-40c1-4552-b9db-b0297b44ff26"/>
    <RR_MediaType xmlns="13ee4543-c13b-4630-832f-b2b6ac481bad">Excel</RR_MediaType>
    <RR_Project xmlns="13ee4543-c13b-4630-832f-b2b6ac481bad" xsi:nil="true"/>
    <RR_Program xmlns="13ee4543-c13b-4630-832f-b2b6ac481bad" xsi:nil="true"/>
    <RR_SortOrder xmlns="13ee4543-c13b-4630-832f-b2b6ac481bad">400</RR_SortOrder>
    <RR_Summary xmlns="13ee4543-c13b-4630-832f-b2b6ac481bad" xsi:nil="true"/>
    <RR_LinkOpenOption xmlns="13ee4543-c13b-4630-832f-b2b6ac481bad">New Tab</RR_LinkOpenOption>
    <RR_PublishedDate xmlns="13ee4543-c13b-4630-832f-b2b6ac481bad">2024-10-02T04:00:00+00:00</RR_PublishedDate>
    <RR_UniqueID xmlns="13ee4543-c13b-4630-832f-b2b6ac481bad">nsti</RR_UniqueID>
    <RR_RegionTaxHTField0 xmlns="7c7df5d1-a0d2-4c3e-9b30-cc1bc76413e6">
      <Terms xmlns="http://schemas.microsoft.com/office/infopath/2007/PartnerControls"/>
    </RR_RegionTaxHTField0>
    <RR_DivisionTaxHTField0 xmlns="7c7df5d1-a0d2-4c3e-9b30-cc1bc76413e6">
      <Terms xmlns="http://schemas.microsoft.com/office/infopath/2007/PartnerControls"/>
    </RR_DivisionTaxHTField0>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NCDOT Document" ma:contentTypeID="0x01010072792147323B458FBAC4BC3C00C4309200FFCF78C58FDD1C4AA7334F981C570FB0" ma:contentTypeVersion="36" ma:contentTypeDescription="This content type is based on the Document content type, but is specific to NCDOT documents." ma:contentTypeScope="" ma:versionID="a218f5baac92ca53e6b0fb1b72b7339d">
  <xsd:schema xmlns:xsd="http://www.w3.org/2001/XMLSchema" xmlns:xs="http://www.w3.org/2001/XMLSchema" xmlns:p="http://schemas.microsoft.com/office/2006/metadata/properties" xmlns:ns2="13ee4543-c13b-4630-832f-b2b6ac481bad" xmlns:ns3="7c7df5d1-a0d2-4c3e-9b30-cc1bc76413e6" xmlns:ns4="084f7c45-40c1-4552-b9db-b0297b44ff26" xmlns:ns5="fb791b3d-cb3f-4b07-b050-df70041915da" targetNamespace="http://schemas.microsoft.com/office/2006/metadata/properties" ma:root="true" ma:fieldsID="36f670a26b1d7e730fef44a6178bf1e2" ns2:_="" ns3:_="" ns4:_="" ns5:_="">
    <xsd:import namespace="13ee4543-c13b-4630-832f-b2b6ac481bad"/>
    <xsd:import namespace="7c7df5d1-a0d2-4c3e-9b30-cc1bc76413e6"/>
    <xsd:import namespace="084f7c45-40c1-4552-b9db-b0297b44ff26"/>
    <xsd:import namespace="fb791b3d-cb3f-4b07-b050-df70041915da"/>
    <xsd:element name="properties">
      <xsd:complexType>
        <xsd:sequence>
          <xsd:element name="documentManagement">
            <xsd:complexType>
              <xsd:all>
                <xsd:element ref="ns2:RR_Project" minOccurs="0"/>
                <xsd:element ref="ns2:RR_Program" minOccurs="0"/>
                <xsd:element ref="ns2:RR_UniqueID" minOccurs="0"/>
                <xsd:element ref="ns2:RR_Summary" minOccurs="0"/>
                <xsd:element ref="ns2:RR_PublishedDate"/>
                <xsd:element ref="ns2:RR_SortOrder" minOccurs="0"/>
                <xsd:element ref="ns3:RR_RegionTaxHTField0" minOccurs="0"/>
                <xsd:element ref="ns3:RR_DivisionTaxHTField0" minOccurs="0"/>
                <xsd:element ref="ns4:TaxCatchAll" minOccurs="0"/>
                <xsd:element ref="ns2:RR_LinkOpenOption" minOccurs="0"/>
                <xsd:element ref="ns2:RR_MediaType"/>
                <xsd:element ref="ns5: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3ee4543-c13b-4630-832f-b2b6ac481bad" elementFormDefault="qualified">
    <xsd:import namespace="http://schemas.microsoft.com/office/2006/documentManagement/types"/>
    <xsd:import namespace="http://schemas.microsoft.com/office/infopath/2007/PartnerControls"/>
    <xsd:element name="RR_Project" ma:index="8" nillable="true" ma:displayName="Project" ma:internalName="RR_Project">
      <xsd:simpleType>
        <xsd:restriction base="dms:Text"/>
      </xsd:simpleType>
    </xsd:element>
    <xsd:element name="RR_Program" ma:index="9" nillable="true" ma:displayName="Program" ma:internalName="RR_Program">
      <xsd:simpleType>
        <xsd:restriction base="dms:Text"/>
      </xsd:simpleType>
    </xsd:element>
    <xsd:element name="RR_UniqueID" ma:index="10" nillable="true" ma:displayName="Unique ID" ma:internalName="RR_UniqueID" ma:readOnly="false">
      <xsd:simpleType>
        <xsd:restriction base="dms:Text"/>
      </xsd:simpleType>
    </xsd:element>
    <xsd:element name="RR_Summary" ma:index="11" nillable="true" ma:displayName="Summary" ma:internalName="RR_Summary" ma:readOnly="false">
      <xsd:simpleType>
        <xsd:restriction base="dms:Note">
          <xsd:maxLength value="255"/>
        </xsd:restriction>
      </xsd:simpleType>
    </xsd:element>
    <xsd:element name="RR_PublishedDate" ma:index="12" ma:displayName="Published Date" ma:format="DateOnly" ma:internalName="RR_PublishedDate" ma:readOnly="false">
      <xsd:simpleType>
        <xsd:restriction base="dms:DateTime"/>
      </xsd:simpleType>
    </xsd:element>
    <xsd:element name="RR_SortOrder" ma:index="13" nillable="true" ma:displayName="Sort Order" ma:internalName="RR_SortOrder">
      <xsd:simpleType>
        <xsd:restriction base="dms:Number"/>
      </xsd:simpleType>
    </xsd:element>
    <xsd:element name="RR_LinkOpenOption" ma:index="19" nillable="true" ma:displayName="Link Open Option" ma:default="Same Tab" ma:internalName="RR_LinkOpenOption" ma:readOnly="false">
      <xsd:simpleType>
        <xsd:restriction base="dms:Choice">
          <xsd:enumeration value="Same Tab"/>
          <xsd:enumeration value="New Tab"/>
        </xsd:restriction>
      </xsd:simpleType>
    </xsd:element>
    <xsd:element name="RR_MediaType" ma:index="20" ma:displayName="Media Type" ma:default="PDF" ma:internalName="RR_MediaType">
      <xsd:simpleType>
        <xsd:restriction base="dms:Choice">
          <xsd:enumeration value="CONNECT"/>
          <xsd:enumeration value="DOC"/>
          <xsd:enumeration value="MP3"/>
          <xsd:enumeration value="PDF"/>
          <xsd:enumeration value="PHOTO"/>
          <xsd:enumeration value="PPT"/>
          <xsd:enumeration value="TEXT"/>
          <xsd:enumeration value="WEB"/>
          <xsd:enumeration value="XLS"/>
          <xsd:enumeration value="ZIP"/>
          <xsd:enumeration value="Audio"/>
          <xsd:enumeration value="Connect NCDOT"/>
          <xsd:enumeration value="Excel"/>
          <xsd:enumeration value="Photo"/>
          <xsd:enumeration value="PowerPoint"/>
          <xsd:enumeration value="Text"/>
          <xsd:enumeration value="Video"/>
          <xsd:enumeration value="Webpage"/>
          <xsd:enumeration value="Word"/>
          <xsd:enumeration value="Zip"/>
        </xsd:restriction>
      </xsd:simpleType>
    </xsd:element>
  </xsd:schema>
  <xsd:schema xmlns:xsd="http://www.w3.org/2001/XMLSchema" xmlns:xs="http://www.w3.org/2001/XMLSchema" xmlns:dms="http://schemas.microsoft.com/office/2006/documentManagement/types" xmlns:pc="http://schemas.microsoft.com/office/infopath/2007/PartnerControls" targetNamespace="7c7df5d1-a0d2-4c3e-9b30-cc1bc76413e6" elementFormDefault="qualified">
    <xsd:import namespace="http://schemas.microsoft.com/office/2006/documentManagement/types"/>
    <xsd:import namespace="http://schemas.microsoft.com/office/infopath/2007/PartnerControls"/>
    <xsd:element name="RR_RegionTaxHTField0" ma:index="15" nillable="true" ma:taxonomy="true" ma:internalName="RR_RegionTaxHTField0" ma:taxonomyFieldName="RR_Region" ma:displayName="Region" ma:default="" ma:fieldId="{be91d165-67da-4dcd-841c-076231814fca}" ma:taxonomyMulti="true" ma:sspId="1c2b4ff8-f8c2-4c26-a310-9da29bd12355" ma:termSetId="b11cfb00-74c6-4290-a537-a48f8ab7a4b9" ma:anchorId="00000000-0000-0000-0000-000000000000" ma:open="false" ma:isKeyword="false">
      <xsd:complexType>
        <xsd:sequence>
          <xsd:element ref="pc:Terms" minOccurs="0" maxOccurs="1"/>
        </xsd:sequence>
      </xsd:complexType>
    </xsd:element>
    <xsd:element name="RR_DivisionTaxHTField0" ma:index="17" nillable="true" ma:taxonomy="true" ma:internalName="RR_DivisionTaxHTField0" ma:taxonomyFieldName="RR_Division" ma:displayName="Division" ma:default="" ma:fieldId="{d599c0e8-8c43-45d3-9f22-79b2bc4ecf73}" ma:taxonomyMulti="true" ma:sspId="1c2b4ff8-f8c2-4c26-a310-9da29bd12355" ma:termSetId="d3b7fa0e-1e78-4b7b-8908-864ba93d83fc"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84f7c45-40c1-4552-b9db-b0297b44ff26"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942c9a06-fc22-44a1-b12e-05f1b1e61f56}" ma:internalName="TaxCatchAll" ma:showField="CatchAllData" ma:web="c6b37525-8408-4f3a-80de-23929e65abf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b791b3d-cb3f-4b07-b050-df70041915da" elementFormDefault="qualified">
    <xsd:import namespace="http://schemas.microsoft.com/office/2006/documentManagement/types"/>
    <xsd:import namespace="http://schemas.microsoft.com/office/infopath/2007/PartnerControls"/>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5.xml><?xml version="1.0" encoding="utf-8"?>
<?mso-contentType ?>
<SharedContentType xmlns="Microsoft.SharePoint.Taxonomy.ContentTypeSync" SourceId="08b41e7c-c43c-4d4d-80db-2abc7e7004e9" ContentTypeId="0x0101" PreviousValue="false"/>
</file>

<file path=customXml/itemProps1.xml><?xml version="1.0" encoding="utf-8"?>
<ds:datastoreItem xmlns:ds="http://schemas.openxmlformats.org/officeDocument/2006/customXml" ds:itemID="{A8FEF141-4E4A-462C-ABBF-EECB11D5EC05}">
  <ds:schemaRefs>
    <ds:schemaRef ds:uri="http://schemas.microsoft.com/office/2006/metadata/properties"/>
    <ds:schemaRef ds:uri="http://schemas.microsoft.com/office/infopath/2007/PartnerControls"/>
    <ds:schemaRef ds:uri="c6ff9726-e44f-4e6d-8990-b2c138783626"/>
    <ds:schemaRef ds:uri="deb76791-cfbd-42a5-b0b6-da3e3173e79e"/>
  </ds:schemaRefs>
</ds:datastoreItem>
</file>

<file path=customXml/itemProps2.xml><?xml version="1.0" encoding="utf-8"?>
<ds:datastoreItem xmlns:ds="http://schemas.openxmlformats.org/officeDocument/2006/customXml" ds:itemID="{D73FC7C8-1DC9-4C45-8EBE-E585D7E74554}">
  <ds:schemaRefs>
    <ds:schemaRef ds:uri="http://schemas.microsoft.com/sharepoint/v3/contenttype/forms"/>
  </ds:schemaRefs>
</ds:datastoreItem>
</file>

<file path=customXml/itemProps3.xml><?xml version="1.0" encoding="utf-8"?>
<ds:datastoreItem xmlns:ds="http://schemas.openxmlformats.org/officeDocument/2006/customXml" ds:itemID="{EA6CD1A4-AD40-44C1-97D9-F85C863322AE}"/>
</file>

<file path=customXml/itemProps4.xml><?xml version="1.0" encoding="utf-8"?>
<ds:datastoreItem xmlns:ds="http://schemas.openxmlformats.org/officeDocument/2006/customXml" ds:itemID="{6E983FDC-D6D6-40E7-97BF-8E8E9361A47D}">
  <ds:schemaRefs>
    <ds:schemaRef ds:uri="http://schemas.microsoft.com/DataMashup"/>
  </ds:schemaRefs>
</ds:datastoreItem>
</file>

<file path=customXml/itemProps5.xml><?xml version="1.0" encoding="utf-8"?>
<ds:datastoreItem xmlns:ds="http://schemas.openxmlformats.org/officeDocument/2006/customXml" ds:itemID="{E148D7DB-2AEC-4FAB-AF50-888F6E60917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Table A-Staffing</vt:lpstr>
      <vt:lpstr>Table B-IAC</vt:lpstr>
      <vt:lpstr>Table C-Partners</vt:lpstr>
      <vt:lpstr>Table D-Plan</vt:lpstr>
      <vt:lpstr>Table E-Budget</vt:lpstr>
      <vt:lpstr>'Table E-Budget'!Print_Area</vt:lpstr>
      <vt:lpstr>'Table A-Staffing'!Print_Titles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Budget Tables A-E</dc:title>
  <dc:subject/>
  <dc:creator>Eatmon, Robert (FHWA)</dc:creator>
  <cp:keywords/>
  <dc:description/>
  <cp:lastModifiedBy>McCoy, JoAna</cp:lastModifiedBy>
  <cp:revision/>
  <dcterms:created xsi:type="dcterms:W3CDTF">2021-07-08T14:44:51Z</dcterms:created>
  <dcterms:modified xsi:type="dcterms:W3CDTF">2024-09-20T19:46:01Z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0x01010072792147323B458FBAC4BC3C00C4309200FFCF78C58FDD1C4AA7334F981C570FB0</vt:lpwstr>
  </property>
  <property fmtid="{D5CDD505-2E9C-101B-9397-08002B2CF9AE}" pid="3" name="MediaServiceImageTags">
    <vt:lpwstr/>
  </property>
  <property fmtid="{D5CDD505-2E9C-101B-9397-08002B2CF9AE}" pid="4" name="RR_Division">
    <vt:lpwstr/>
  </property>
  <property fmtid="{D5CDD505-2E9C-101B-9397-08002B2CF9AE}" pid="5" name="RR_Region">
    <vt:lpwstr/>
  </property>
  <property fmtid="{D5CDD505-2E9C-101B-9397-08002B2CF9AE}" pid="6" name="Order">
    <vt:r8>1200</vt:r8>
  </property>
</Properties>
</file>